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395" windowHeight="11835"/>
  </bookViews>
  <sheets>
    <sheet name="СРБ на год (КЦСР)_3" sheetId="2" r:id="rId1"/>
  </sheets>
  <calcPr calcId="114210"/>
</workbook>
</file>

<file path=xl/calcChain.xml><?xml version="1.0" encoding="utf-8"?>
<calcChain xmlns="http://schemas.openxmlformats.org/spreadsheetml/2006/main">
  <c r="N46" i="2"/>
  <c r="L46"/>
  <c r="K75"/>
  <c r="K76"/>
  <c r="M75"/>
  <c r="M76"/>
  <c r="M74"/>
  <c r="K7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7"/>
  <c r="M78"/>
  <c r="M79"/>
  <c r="M80"/>
  <c r="M81"/>
  <c r="M82"/>
  <c r="M83"/>
  <c r="M84"/>
  <c r="M85"/>
  <c r="M8"/>
  <c r="K84"/>
  <c r="K85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7"/>
  <c r="K78"/>
  <c r="K79"/>
  <c r="K80"/>
  <c r="K81"/>
  <c r="K82"/>
  <c r="K83"/>
  <c r="N47"/>
  <c r="M46"/>
  <c r="L47"/>
  <c r="K46"/>
  <c r="N9"/>
  <c r="N10"/>
  <c r="L9"/>
  <c r="L10"/>
  <c r="N8"/>
  <c r="L8"/>
  <c r="K8"/>
  <c r="N86"/>
  <c r="M86"/>
  <c r="M47"/>
  <c r="L86"/>
  <c r="K86"/>
</calcChain>
</file>

<file path=xl/sharedStrings.xml><?xml version="1.0" encoding="utf-8"?>
<sst xmlns="http://schemas.openxmlformats.org/spreadsheetml/2006/main" count="226" uniqueCount="96">
  <si>
    <t xml:space="preserve"> </t>
  </si>
  <si>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</si>
  <si>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</si>
  <si>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</si>
  <si>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</si>
  <si>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</si>
  <si>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</si>
  <si>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</si>
  <si>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</si>
  <si>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</si>
  <si>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</si>
  <si>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</si>
  <si>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000</t>
  </si>
  <si>
    <t>Реализация мероприятий</t>
  </si>
  <si>
    <t>120</t>
  </si>
  <si>
    <t>7000051180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</si>
  <si>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</si>
  <si>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</si>
  <si>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</si>
  <si>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</si>
  <si>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870</t>
  </si>
  <si>
    <t>Резервные средства</t>
  </si>
  <si>
    <t>800</t>
  </si>
  <si>
    <t>Иные бюджетные ассигнования</t>
  </si>
  <si>
    <t>7000020610</t>
  </si>
  <si>
    <t>Резервные фонды местных администраций</t>
  </si>
  <si>
    <t>7000020070</t>
  </si>
  <si>
    <t>Услуги в области информационных технологий</t>
  </si>
  <si>
    <t>850</t>
  </si>
  <si>
    <t>7000002400</t>
  </si>
  <si>
    <t xml:space="preserve">Уплата налогов, сборов и иных платежей                </t>
  </si>
  <si>
    <t>Прочие мероприятия органов местного самоуправления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</si>
  <si>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</si>
  <si>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</si>
  <si>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</si>
  <si>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</si>
  <si>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7000002030</t>
  </si>
  <si>
    <t>Глава муниципального образования</t>
  </si>
  <si>
    <t>7000000590</t>
  </si>
  <si>
    <t>110</t>
  </si>
  <si>
    <t xml:space="preserve">Расходы на выплаты персоналу казенных учреждений           </t>
  </si>
  <si>
    <t>Расходы на обеспечение деятельности (оказание услуг) муниципальных учреждений</t>
  </si>
  <si>
    <t/>
  </si>
  <si>
    <t>7000000000</t>
  </si>
  <si>
    <t xml:space="preserve">Непрограммные расходы 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</si>
  <si>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</si>
  <si>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</si>
  <si>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3300400000</t>
  </si>
  <si>
    <t>Основное мероприятие "Обеспечение выполнения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</si>
  <si>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</si>
  <si>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2019 - 2022 годы»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</si>
  <si>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</si>
  <si>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</si>
  <si>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</si>
  <si>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</si>
  <si>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</si>
  <si>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</si>
  <si>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</si>
  <si>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2022 годы»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</si>
  <si>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</si>
  <si>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</si>
  <si>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</si>
  <si>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</si>
  <si>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</si>
  <si>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</si>
  <si>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</si>
  <si>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</si>
  <si>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</si>
  <si>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2022 годы»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</si>
  <si>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</si>
  <si>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</si>
  <si>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</si>
  <si>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</si>
  <si>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</si>
  <si>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</si>
  <si>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</si>
  <si>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</si>
  <si>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1300000000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</si>
  <si>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2022 годы»</t>
  </si>
  <si>
    <t>Сумма</t>
  </si>
  <si>
    <t>ЦСР</t>
  </si>
  <si>
    <t>Наименование</t>
  </si>
  <si>
    <t>Сумма на год</t>
  </si>
  <si>
    <t>Приложение № 10</t>
  </si>
  <si>
    <t>2022 год</t>
  </si>
  <si>
    <t>2023 год</t>
  </si>
  <si>
    <t>Муниципальная программа "Развитие агропромышленного комплекса и традиционной хозяйственной деятельности коренных малочисленных народов СевераХанты-Мансийского района на 2022-2023 годы"</t>
  </si>
  <si>
    <t>Подпрограмма 5"Обеспечение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животных"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</si>
  <si>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</si>
  <si>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</si>
  <si>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Иные закупки товаров, работ и услуг для обеспечения государственных (муниципальных) нужд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</si>
  <si>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(за счет средств бюджета автономного округа)</t>
  </si>
  <si>
    <t>Формирование условно утвержденных расходов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</si>
  <si>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Кедровый  на 2022-2023 годы</t>
  </si>
  <si>
    <t>к решению Совета депутатов</t>
  </si>
  <si>
    <t>№ 1 от 11.01.2021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</si>
</sst>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#,##0.0_ ;[Red]\-#,##0.0\ "/>
    <numFmt numFmtId="168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alignment horizontal="center" vertical="center"/>
      <protection hidden="1"/>
    </xf>
    <xf numFmtId="164" fontId="2" fillId="0" borderId="13" xfId="1" applyNumberFormat="1" applyFont="1" applyFill="1" applyBorder="1" applyAlignment="1" applyProtection="1">
      <alignment horizontal="center" vertical="center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5" fontId="2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21" xfId="1" applyNumberFormat="1" applyFont="1" applyFill="1" applyBorder="1" applyAlignment="1" applyProtection="1">
      <protection hidden="1"/>
    </xf>
    <xf numFmtId="165" fontId="2" fillId="0" borderId="22" xfId="1" applyNumberFormat="1" applyFont="1" applyFill="1" applyBorder="1" applyAlignment="1" applyProtection="1">
      <protection hidden="1"/>
    </xf>
    <xf numFmtId="164" fontId="2" fillId="0" borderId="23" xfId="1" applyNumberFormat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horizontal="center" vertical="center"/>
      <protection hidden="1"/>
    </xf>
    <xf numFmtId="164" fontId="2" fillId="0" borderId="24" xfId="1" applyNumberFormat="1" applyFont="1" applyFill="1" applyBorder="1" applyAlignment="1" applyProtection="1">
      <alignment horizontal="center" vertical="center"/>
      <protection hidden="1"/>
    </xf>
    <xf numFmtId="164" fontId="2" fillId="0" borderId="25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5" xfId="1" applyFont="1" applyBorder="1" applyAlignment="1">
      <alignment wrapText="1"/>
    </xf>
    <xf numFmtId="166" fontId="2" fillId="2" borderId="13" xfId="1" applyNumberFormat="1" applyFont="1" applyFill="1" applyBorder="1" applyAlignment="1" applyProtection="1">
      <protection hidden="1"/>
    </xf>
    <xf numFmtId="0" fontId="2" fillId="0" borderId="15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165" fontId="2" fillId="0" borderId="22" xfId="1" applyNumberFormat="1" applyFont="1" applyFill="1" applyBorder="1" applyAlignment="1" applyProtection="1">
      <alignment horizontal="left"/>
      <protection hidden="1"/>
    </xf>
    <xf numFmtId="166" fontId="2" fillId="3" borderId="13" xfId="1" applyNumberFormat="1" applyFont="1" applyFill="1" applyBorder="1" applyAlignment="1" applyProtection="1">
      <protection hidden="1"/>
    </xf>
    <xf numFmtId="165" fontId="2" fillId="3" borderId="15" xfId="1" applyNumberFormat="1" applyFont="1" applyFill="1" applyBorder="1" applyAlignment="1" applyProtection="1">
      <protection hidden="1"/>
    </xf>
    <xf numFmtId="164" fontId="2" fillId="3" borderId="14" xfId="1" applyNumberFormat="1" applyFont="1" applyFill="1" applyBorder="1" applyAlignment="1" applyProtection="1">
      <protection hidden="1"/>
    </xf>
    <xf numFmtId="164" fontId="2" fillId="3" borderId="13" xfId="1" applyNumberFormat="1" applyFont="1" applyFill="1" applyBorder="1" applyAlignment="1" applyProtection="1">
      <alignment horizontal="center" vertical="center"/>
      <protection hidden="1"/>
    </xf>
    <xf numFmtId="164" fontId="2" fillId="3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vertical="center"/>
      <protection hidden="1"/>
    </xf>
    <xf numFmtId="167" fontId="2" fillId="0" borderId="2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alignment horizontal="center" vertical="center"/>
      <protection hidden="1"/>
    </xf>
    <xf numFmtId="167" fontId="2" fillId="0" borderId="0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7" fontId="2" fillId="3" borderId="23" xfId="1" applyNumberFormat="1" applyFont="1" applyFill="1" applyBorder="1" applyAlignment="1" applyProtection="1">
      <protection hidden="1"/>
    </xf>
    <xf numFmtId="168" fontId="2" fillId="0" borderId="15" xfId="1" applyNumberFormat="1" applyFont="1" applyBorder="1" applyAlignment="1">
      <alignment horizontal="center"/>
    </xf>
    <xf numFmtId="168" fontId="2" fillId="3" borderId="15" xfId="1" applyNumberFormat="1" applyFont="1" applyFill="1" applyBorder="1" applyAlignment="1">
      <alignment horizontal="center"/>
    </xf>
    <xf numFmtId="166" fontId="2" fillId="0" borderId="27" xfId="1" applyNumberFormat="1" applyFont="1" applyFill="1" applyBorder="1" applyAlignment="1" applyProtection="1">
      <alignment wrapText="1"/>
      <protection hidden="1"/>
    </xf>
    <xf numFmtId="166" fontId="2" fillId="0" borderId="28" xfId="1" applyNumberFormat="1" applyFont="1" applyFill="1" applyBorder="1" applyAlignment="1" applyProtection="1">
      <alignment wrapText="1"/>
      <protection hidden="1"/>
    </xf>
    <xf numFmtId="164" fontId="5" fillId="0" borderId="12" xfId="1" applyNumberFormat="1" applyFont="1" applyFill="1" applyBorder="1" applyAlignment="1" applyProtection="1">
      <alignment horizontal="center" vertical="center"/>
      <protection hidden="1"/>
    </xf>
    <xf numFmtId="164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9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33" xfId="1" applyNumberFormat="1" applyFont="1" applyFill="1" applyBorder="1" applyAlignment="1" applyProtection="1">
      <alignment horizontal="center" vertical="center"/>
      <protection hidden="1"/>
    </xf>
    <xf numFmtId="166" fontId="2" fillId="0" borderId="27" xfId="1" applyNumberFormat="1" applyFont="1" applyFill="1" applyBorder="1" applyAlignment="1" applyProtection="1">
      <alignment wrapText="1"/>
      <protection hidden="1"/>
    </xf>
    <xf numFmtId="166" fontId="2" fillId="0" borderId="28" xfId="1" applyNumberFormat="1" applyFont="1" applyFill="1" applyBorder="1" applyAlignment="1" applyProtection="1">
      <alignment wrapText="1"/>
      <protection hidden="1"/>
    </xf>
    <xf numFmtId="166" fontId="2" fillId="0" borderId="30" xfId="1" applyNumberFormat="1" applyFont="1" applyFill="1" applyBorder="1" applyAlignment="1" applyProtection="1">
      <alignment wrapText="1"/>
      <protection hidden="1"/>
    </xf>
    <xf numFmtId="166" fontId="2" fillId="0" borderId="31" xfId="1" applyNumberFormat="1" applyFont="1" applyFill="1" applyBorder="1" applyAlignment="1" applyProtection="1">
      <alignment wrapText="1"/>
      <protection hidden="1"/>
    </xf>
    <xf numFmtId="166" fontId="2" fillId="0" borderId="32" xfId="1" applyNumberFormat="1" applyFont="1" applyFill="1" applyBorder="1" applyAlignment="1" applyProtection="1">
      <alignment wrapText="1"/>
      <protection hidden="1"/>
    </xf>
    <xf numFmtId="166" fontId="2" fillId="3" borderId="27" xfId="1" applyNumberFormat="1" applyFont="1" applyFill="1" applyBorder="1" applyAlignment="1" applyProtection="1">
      <alignment wrapText="1"/>
      <protection hidden="1"/>
    </xf>
    <xf numFmtId="166" fontId="2" fillId="3" borderId="28" xfId="1" applyNumberFormat="1" applyFont="1" applyFill="1" applyBorder="1" applyAlignment="1" applyProtection="1">
      <alignment wrapText="1"/>
      <protection hidden="1"/>
    </xf>
    <xf numFmtId="166" fontId="2" fillId="0" borderId="29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showGridLines="0" tabSelected="1" topLeftCell="B1" zoomScale="110" zoomScaleNormal="110" workbookViewId="0">
      <selection activeCell="B4" sqref="B4:N4"/>
    </sheetView>
  </sheetViews>
  <sheetFormatPr defaultRowHeight="12.75"/>
  <cols>
    <col min="1" max="1" width="1.42578125" style="1" customWidth="1"/>
    <col min="2" max="2" width="71.42578125" style="1" customWidth="1"/>
    <col min="3" max="7" width="0" style="1" hidden="1" customWidth="1"/>
    <col min="8" max="8" width="9.7109375" style="1" customWidth="1"/>
    <col min="9" max="9" width="5.7109375" style="1" customWidth="1"/>
    <col min="10" max="10" width="0" style="1" hidden="1" customWidth="1"/>
    <col min="11" max="11" width="9.140625" style="1"/>
    <col min="12" max="12" width="12.28515625" style="1" customWidth="1"/>
    <col min="13" max="13" width="13.42578125" style="1" customWidth="1"/>
    <col min="14" max="14" width="12" style="1" customWidth="1"/>
    <col min="15" max="15" width="13.5703125" style="1" hidden="1" customWidth="1"/>
    <col min="16" max="16" width="22.5703125" style="1" customWidth="1"/>
    <col min="17" max="16384" width="9.140625" style="1"/>
  </cols>
  <sheetData>
    <row r="1" spans="1:17" ht="12.75" customHeight="1">
      <c r="A1" s="7"/>
      <c r="B1" s="7"/>
      <c r="C1" s="7"/>
      <c r="D1" s="7"/>
      <c r="E1" s="7"/>
      <c r="F1" s="7"/>
      <c r="G1" s="7"/>
      <c r="H1" s="7"/>
      <c r="I1" s="7" t="s">
        <v>83</v>
      </c>
      <c r="J1" s="3"/>
      <c r="K1" s="3"/>
      <c r="L1" s="7"/>
      <c r="M1" s="7"/>
      <c r="N1" s="2"/>
      <c r="O1" s="2"/>
      <c r="P1" s="2"/>
      <c r="Q1" s="2"/>
    </row>
    <row r="2" spans="1:17" ht="12.75" customHeight="1">
      <c r="A2" s="3"/>
      <c r="B2" s="3"/>
      <c r="C2" s="3"/>
      <c r="D2" s="3"/>
      <c r="E2" s="3"/>
      <c r="F2" s="3"/>
      <c r="G2" s="3"/>
      <c r="H2" s="38"/>
      <c r="I2" s="7" t="s">
        <v>94</v>
      </c>
      <c r="J2" s="3"/>
      <c r="K2" s="3"/>
      <c r="L2" s="7"/>
      <c r="M2" s="7"/>
      <c r="N2" s="2"/>
      <c r="O2" s="2"/>
      <c r="P2" s="2"/>
      <c r="Q2" s="2"/>
    </row>
    <row r="3" spans="1:17" ht="12.75" customHeight="1">
      <c r="A3" s="4"/>
      <c r="B3" s="3"/>
      <c r="C3" s="3"/>
      <c r="D3" s="3"/>
      <c r="E3" s="3"/>
      <c r="F3" s="3"/>
      <c r="G3" s="3"/>
      <c r="H3" s="38"/>
      <c r="I3" s="7" t="s">
        <v>95</v>
      </c>
      <c r="J3" s="3"/>
      <c r="K3" s="3"/>
      <c r="L3" s="7"/>
      <c r="M3" s="7"/>
      <c r="N3" s="2"/>
      <c r="O3" s="2"/>
      <c r="P3" s="2"/>
      <c r="Q3" s="2"/>
    </row>
    <row r="4" spans="1:17" ht="48" customHeight="1">
      <c r="A4" s="4"/>
      <c r="B4" s="72" t="s">
        <v>93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2"/>
      <c r="P4" s="2"/>
      <c r="Q4" s="2"/>
    </row>
    <row r="5" spans="1:17" ht="12.75" customHeight="1" thickBot="1">
      <c r="A5" s="4"/>
      <c r="B5" s="3"/>
      <c r="C5" s="3"/>
      <c r="D5" s="3"/>
      <c r="E5" s="3"/>
      <c r="F5" s="3"/>
      <c r="G5" s="3"/>
      <c r="H5" s="38"/>
      <c r="I5" s="7"/>
      <c r="J5" s="3"/>
      <c r="K5" s="3"/>
      <c r="L5" s="7"/>
      <c r="M5" s="7"/>
      <c r="N5" s="2"/>
      <c r="O5" s="2"/>
      <c r="P5" s="2"/>
      <c r="Q5" s="2"/>
    </row>
    <row r="6" spans="1:17" ht="11.25" customHeight="1" thickBot="1">
      <c r="A6" s="14"/>
      <c r="B6" s="70" t="s">
        <v>81</v>
      </c>
      <c r="C6" s="37" t="s">
        <v>42</v>
      </c>
      <c r="D6" s="37"/>
      <c r="E6" s="37"/>
      <c r="F6" s="37"/>
      <c r="G6" s="37"/>
      <c r="H6" s="70" t="s">
        <v>80</v>
      </c>
      <c r="I6" s="70" t="s">
        <v>42</v>
      </c>
      <c r="J6" s="36" t="s">
        <v>42</v>
      </c>
      <c r="K6" s="73" t="s">
        <v>82</v>
      </c>
      <c r="L6" s="74"/>
      <c r="M6" s="74"/>
      <c r="N6" s="58"/>
      <c r="O6" s="2"/>
      <c r="P6" s="2"/>
      <c r="Q6" s="2"/>
    </row>
    <row r="7" spans="1:17" ht="12.75" customHeight="1" thickBot="1">
      <c r="A7" s="14"/>
      <c r="B7" s="71"/>
      <c r="C7" s="35" t="s">
        <v>81</v>
      </c>
      <c r="D7" s="35"/>
      <c r="E7" s="35"/>
      <c r="F7" s="35"/>
      <c r="G7" s="35"/>
      <c r="H7" s="71" t="s">
        <v>80</v>
      </c>
      <c r="I7" s="70"/>
      <c r="J7" s="34" t="s">
        <v>79</v>
      </c>
      <c r="K7" s="34">
        <v>2022</v>
      </c>
      <c r="L7" s="45" t="s">
        <v>84</v>
      </c>
      <c r="M7" s="45">
        <v>2023</v>
      </c>
      <c r="N7" s="45" t="s">
        <v>85</v>
      </c>
      <c r="O7" s="33"/>
      <c r="P7" s="3"/>
      <c r="Q7" s="7"/>
    </row>
    <row r="8" spans="1:17" ht="32.25" customHeight="1">
      <c r="A8" s="46"/>
      <c r="B8" s="47" t="s">
        <v>86</v>
      </c>
      <c r="H8" s="48">
        <v>800000000</v>
      </c>
      <c r="I8" s="32" t="s">
        <v>42</v>
      </c>
      <c r="J8" s="31">
        <v>22860</v>
      </c>
      <c r="K8" s="59">
        <f>L8/1000</f>
        <v>139.12807999999998</v>
      </c>
      <c r="L8" s="50">
        <f>L11+L14</f>
        <v>139128.07999999999</v>
      </c>
      <c r="M8" s="64">
        <f>N8/1000</f>
        <v>139.27588999999998</v>
      </c>
      <c r="N8" s="50">
        <f>N11+N14</f>
        <v>139275.88999999998</v>
      </c>
      <c r="O8" s="30"/>
      <c r="P8" s="18"/>
      <c r="Q8" s="2"/>
    </row>
    <row r="9" spans="1:17" ht="21.75" customHeight="1">
      <c r="A9" s="46"/>
      <c r="B9" s="47" t="s">
        <v>87</v>
      </c>
      <c r="H9" s="48">
        <v>850000000</v>
      </c>
      <c r="I9" s="40"/>
      <c r="J9" s="41"/>
      <c r="K9" s="59">
        <f t="shared" ref="K9:K72" si="0">L9/1000</f>
        <v>139.12807999999998</v>
      </c>
      <c r="L9" s="50">
        <f t="shared" ref="L9:N10" si="1">L12+L15</f>
        <v>139128.07999999999</v>
      </c>
      <c r="M9" s="64">
        <f t="shared" ref="M9:M72" si="2">N9/1000</f>
        <v>139.27588999999998</v>
      </c>
      <c r="N9" s="50">
        <f t="shared" si="1"/>
        <v>139275.88999999998</v>
      </c>
      <c r="O9" s="44"/>
      <c r="P9" s="18"/>
      <c r="Q9" s="2"/>
    </row>
    <row r="10" spans="1:17" ht="21.75" customHeight="1">
      <c r="A10" s="46"/>
      <c r="B10" s="47" t="s">
        <v>88</v>
      </c>
      <c r="H10" s="49">
        <v>850100000</v>
      </c>
      <c r="I10" s="40"/>
      <c r="J10" s="41"/>
      <c r="K10" s="59">
        <f t="shared" si="0"/>
        <v>139.12807999999998</v>
      </c>
      <c r="L10" s="50">
        <f t="shared" si="1"/>
        <v>139128.07999999999</v>
      </c>
      <c r="M10" s="64">
        <f t="shared" si="2"/>
        <v>139.27588999999998</v>
      </c>
      <c r="N10" s="50">
        <f t="shared" si="1"/>
        <v>139275.88999999998</v>
      </c>
      <c r="O10" s="44"/>
      <c r="P10" s="18"/>
      <c r="Q10" s="2"/>
    </row>
    <row r="11" spans="1:17" ht="34.5" customHeight="1">
      <c r="A11" s="46"/>
      <c r="B11" s="47" t="s">
        <v>89</v>
      </c>
      <c r="H11" s="48">
        <v>850120827</v>
      </c>
      <c r="I11" s="52">
        <v>0</v>
      </c>
      <c r="J11" s="41"/>
      <c r="K11" s="59">
        <f t="shared" si="0"/>
        <v>129.91792000000001</v>
      </c>
      <c r="L11" s="50">
        <v>129917.92</v>
      </c>
      <c r="M11" s="64">
        <f t="shared" si="2"/>
        <v>129.91792000000001</v>
      </c>
      <c r="N11" s="50">
        <v>129917.92</v>
      </c>
      <c r="O11" s="44"/>
      <c r="P11" s="18"/>
      <c r="Q11" s="2"/>
    </row>
    <row r="12" spans="1:17" ht="21.75" customHeight="1">
      <c r="A12" s="46"/>
      <c r="B12" s="47" t="s">
        <v>11</v>
      </c>
      <c r="H12" s="48">
        <v>850120827</v>
      </c>
      <c r="I12" s="52">
        <v>200</v>
      </c>
      <c r="J12" s="41"/>
      <c r="K12" s="59">
        <f t="shared" si="0"/>
        <v>129.91792000000001</v>
      </c>
      <c r="L12" s="50">
        <v>129917.92</v>
      </c>
      <c r="M12" s="64">
        <f t="shared" si="2"/>
        <v>129.91792000000001</v>
      </c>
      <c r="N12" s="50">
        <v>129917.92</v>
      </c>
      <c r="O12" s="44"/>
      <c r="P12" s="18"/>
      <c r="Q12" s="2"/>
    </row>
    <row r="13" spans="1:17" ht="23.25" customHeight="1">
      <c r="A13" s="46"/>
      <c r="B13" s="47" t="s">
        <v>90</v>
      </c>
      <c r="H13" s="48">
        <v>850120827</v>
      </c>
      <c r="I13" s="40">
        <v>240</v>
      </c>
      <c r="J13" s="41"/>
      <c r="K13" s="59">
        <f t="shared" si="0"/>
        <v>129.91792000000001</v>
      </c>
      <c r="L13" s="50">
        <v>129917.92</v>
      </c>
      <c r="M13" s="64">
        <f t="shared" si="2"/>
        <v>129.91792000000001</v>
      </c>
      <c r="N13" s="50">
        <v>129917.92</v>
      </c>
      <c r="O13" s="44"/>
      <c r="P13" s="18"/>
      <c r="Q13" s="2"/>
    </row>
    <row r="14" spans="1:17" ht="36" customHeight="1">
      <c r="A14" s="46"/>
      <c r="B14" s="47" t="s">
        <v>91</v>
      </c>
      <c r="H14" s="48">
        <v>850184200</v>
      </c>
      <c r="I14" s="40">
        <v>0</v>
      </c>
      <c r="J14" s="41"/>
      <c r="K14" s="59">
        <f t="shared" si="0"/>
        <v>9.2101600000000001</v>
      </c>
      <c r="L14" s="51">
        <v>9210.16</v>
      </c>
      <c r="M14" s="64">
        <f t="shared" si="2"/>
        <v>9.3579699999999999</v>
      </c>
      <c r="N14" s="51">
        <v>9357.9699999999993</v>
      </c>
      <c r="O14" s="44"/>
      <c r="P14" s="18"/>
      <c r="Q14" s="2"/>
    </row>
    <row r="15" spans="1:17" ht="23.25" customHeight="1">
      <c r="A15" s="46"/>
      <c r="B15" s="47" t="s">
        <v>11</v>
      </c>
      <c r="H15" s="48">
        <v>850184200</v>
      </c>
      <c r="I15" s="40">
        <v>200</v>
      </c>
      <c r="J15" s="41"/>
      <c r="K15" s="59">
        <f t="shared" si="0"/>
        <v>9.2101600000000001</v>
      </c>
      <c r="L15" s="51">
        <v>9210.16</v>
      </c>
      <c r="M15" s="64">
        <f t="shared" si="2"/>
        <v>9.3579699999999999</v>
      </c>
      <c r="N15" s="51">
        <v>9357.9699999999993</v>
      </c>
      <c r="O15" s="44"/>
      <c r="P15" s="18"/>
      <c r="Q15" s="2"/>
    </row>
    <row r="16" spans="1:17" ht="23.25" customHeight="1" thickBot="1">
      <c r="A16" s="46"/>
      <c r="B16" s="47" t="s">
        <v>90</v>
      </c>
      <c r="H16" s="48">
        <v>850184200</v>
      </c>
      <c r="I16" s="40">
        <v>240</v>
      </c>
      <c r="J16" s="41"/>
      <c r="K16" s="59">
        <f t="shared" si="0"/>
        <v>9.2101600000000001</v>
      </c>
      <c r="L16" s="51">
        <v>9210.16</v>
      </c>
      <c r="M16" s="64">
        <f t="shared" si="2"/>
        <v>9.3579699999999999</v>
      </c>
      <c r="N16" s="51">
        <v>9357.9699999999993</v>
      </c>
      <c r="O16" s="44"/>
      <c r="P16" s="18"/>
      <c r="Q16" s="2"/>
    </row>
    <row r="17" spans="1:17" ht="21.75" customHeight="1">
      <c r="A17" s="23"/>
      <c r="B17" s="77" t="s">
        <v>78</v>
      </c>
      <c r="C17" s="78"/>
      <c r="D17" s="78"/>
      <c r="E17" s="78"/>
      <c r="F17" s="78"/>
      <c r="G17" s="79"/>
      <c r="H17" s="39" t="s">
        <v>77</v>
      </c>
      <c r="I17" s="40"/>
      <c r="J17" s="41"/>
      <c r="K17" s="59">
        <f t="shared" si="0"/>
        <v>23.05</v>
      </c>
      <c r="L17" s="42">
        <v>23050</v>
      </c>
      <c r="M17" s="64">
        <f t="shared" si="2"/>
        <v>23.05</v>
      </c>
      <c r="N17" s="43">
        <v>23050</v>
      </c>
      <c r="O17" s="44"/>
      <c r="P17" s="18"/>
      <c r="Q17" s="2"/>
    </row>
    <row r="18" spans="1:17" ht="12.75" customHeight="1">
      <c r="A18" s="23"/>
      <c r="B18" s="75" t="s">
        <v>76</v>
      </c>
      <c r="C18" s="75"/>
      <c r="D18" s="75"/>
      <c r="E18" s="75"/>
      <c r="F18" s="75"/>
      <c r="G18" s="76"/>
      <c r="H18" s="29" t="s">
        <v>75</v>
      </c>
      <c r="I18" s="28" t="s">
        <v>42</v>
      </c>
      <c r="J18" s="27">
        <v>22860</v>
      </c>
      <c r="K18" s="59">
        <f t="shared" si="0"/>
        <v>23.05</v>
      </c>
      <c r="L18" s="26">
        <v>23050</v>
      </c>
      <c r="M18" s="64">
        <f t="shared" si="2"/>
        <v>23.05</v>
      </c>
      <c r="N18" s="25">
        <v>23050</v>
      </c>
      <c r="O18" s="24"/>
      <c r="P18" s="18"/>
      <c r="Q18" s="2"/>
    </row>
    <row r="19" spans="1:17" ht="21.75" customHeight="1">
      <c r="A19" s="23"/>
      <c r="B19" s="75" t="s">
        <v>74</v>
      </c>
      <c r="C19" s="75"/>
      <c r="D19" s="75"/>
      <c r="E19" s="75"/>
      <c r="F19" s="75"/>
      <c r="G19" s="76"/>
      <c r="H19" s="29" t="s">
        <v>73</v>
      </c>
      <c r="I19" s="28" t="s">
        <v>42</v>
      </c>
      <c r="J19" s="27">
        <v>22860</v>
      </c>
      <c r="K19" s="59">
        <f t="shared" si="0"/>
        <v>23.05</v>
      </c>
      <c r="L19" s="26">
        <v>23050</v>
      </c>
      <c r="M19" s="64">
        <f t="shared" si="2"/>
        <v>23.05</v>
      </c>
      <c r="N19" s="25">
        <v>23050</v>
      </c>
      <c r="O19" s="24"/>
      <c r="P19" s="18"/>
      <c r="Q19" s="2"/>
    </row>
    <row r="20" spans="1:17" ht="12.75" customHeight="1">
      <c r="A20" s="23"/>
      <c r="B20" s="75" t="s">
        <v>72</v>
      </c>
      <c r="C20" s="75"/>
      <c r="D20" s="75"/>
      <c r="E20" s="75"/>
      <c r="F20" s="75"/>
      <c r="G20" s="76"/>
      <c r="H20" s="29" t="s">
        <v>71</v>
      </c>
      <c r="I20" s="28" t="s">
        <v>12</v>
      </c>
      <c r="J20" s="27">
        <v>16000</v>
      </c>
      <c r="K20" s="59">
        <f t="shared" si="0"/>
        <v>11.525</v>
      </c>
      <c r="L20" s="26">
        <v>11525</v>
      </c>
      <c r="M20" s="64">
        <f t="shared" si="2"/>
        <v>11.525</v>
      </c>
      <c r="N20" s="25">
        <v>11525</v>
      </c>
      <c r="O20" s="24"/>
      <c r="P20" s="18"/>
      <c r="Q20" s="2"/>
    </row>
    <row r="21" spans="1:17" ht="12.75" customHeight="1">
      <c r="A21" s="23"/>
      <c r="B21" s="75" t="s">
        <v>11</v>
      </c>
      <c r="C21" s="75"/>
      <c r="D21" s="75"/>
      <c r="E21" s="75"/>
      <c r="F21" s="75"/>
      <c r="G21" s="76"/>
      <c r="H21" s="29" t="s">
        <v>71</v>
      </c>
      <c r="I21" s="28" t="s">
        <v>10</v>
      </c>
      <c r="J21" s="27">
        <v>16000</v>
      </c>
      <c r="K21" s="59">
        <f t="shared" si="0"/>
        <v>11.525</v>
      </c>
      <c r="L21" s="26">
        <v>11525</v>
      </c>
      <c r="M21" s="64">
        <f t="shared" si="2"/>
        <v>11.525</v>
      </c>
      <c r="N21" s="25">
        <v>11525</v>
      </c>
      <c r="O21" s="24"/>
      <c r="P21" s="18"/>
      <c r="Q21" s="2"/>
    </row>
    <row r="22" spans="1:17" ht="21.75" customHeight="1">
      <c r="A22" s="23"/>
      <c r="B22" s="75" t="s">
        <v>9</v>
      </c>
      <c r="C22" s="75"/>
      <c r="D22" s="75"/>
      <c r="E22" s="75"/>
      <c r="F22" s="75"/>
      <c r="G22" s="76"/>
      <c r="H22" s="29" t="s">
        <v>71</v>
      </c>
      <c r="I22" s="28" t="s">
        <v>8</v>
      </c>
      <c r="J22" s="27">
        <v>16000</v>
      </c>
      <c r="K22" s="59">
        <f t="shared" si="0"/>
        <v>11.525</v>
      </c>
      <c r="L22" s="26">
        <v>11525</v>
      </c>
      <c r="M22" s="64">
        <f t="shared" si="2"/>
        <v>11.525</v>
      </c>
      <c r="N22" s="25">
        <v>11525</v>
      </c>
      <c r="O22" s="24"/>
      <c r="P22" s="18"/>
      <c r="Q22" s="2"/>
    </row>
    <row r="23" spans="1:17" ht="21.75" customHeight="1">
      <c r="A23" s="23"/>
      <c r="B23" s="75" t="s">
        <v>70</v>
      </c>
      <c r="C23" s="75"/>
      <c r="D23" s="75"/>
      <c r="E23" s="75"/>
      <c r="F23" s="75"/>
      <c r="G23" s="76"/>
      <c r="H23" s="29" t="s">
        <v>69</v>
      </c>
      <c r="I23" s="28" t="s">
        <v>12</v>
      </c>
      <c r="J23" s="27">
        <v>6860</v>
      </c>
      <c r="K23" s="59">
        <f t="shared" si="0"/>
        <v>11.525</v>
      </c>
      <c r="L23" s="26">
        <v>11525</v>
      </c>
      <c r="M23" s="64">
        <f t="shared" si="2"/>
        <v>11.525</v>
      </c>
      <c r="N23" s="25">
        <v>11525</v>
      </c>
      <c r="O23" s="24"/>
      <c r="P23" s="18"/>
      <c r="Q23" s="2"/>
    </row>
    <row r="24" spans="1:17" ht="12.75" customHeight="1">
      <c r="A24" s="23"/>
      <c r="B24" s="75" t="s">
        <v>11</v>
      </c>
      <c r="C24" s="75"/>
      <c r="D24" s="75"/>
      <c r="E24" s="75"/>
      <c r="F24" s="75"/>
      <c r="G24" s="76"/>
      <c r="H24" s="29" t="s">
        <v>69</v>
      </c>
      <c r="I24" s="28" t="s">
        <v>10</v>
      </c>
      <c r="J24" s="27">
        <v>6860</v>
      </c>
      <c r="K24" s="59">
        <f t="shared" si="0"/>
        <v>11.525</v>
      </c>
      <c r="L24" s="26">
        <v>11525</v>
      </c>
      <c r="M24" s="64">
        <f t="shared" si="2"/>
        <v>11.525</v>
      </c>
      <c r="N24" s="25">
        <v>11525</v>
      </c>
      <c r="O24" s="24"/>
      <c r="P24" s="18"/>
      <c r="Q24" s="2"/>
    </row>
    <row r="25" spans="1:17" ht="21.75" customHeight="1">
      <c r="A25" s="23"/>
      <c r="B25" s="75" t="s">
        <v>9</v>
      </c>
      <c r="C25" s="75"/>
      <c r="D25" s="75"/>
      <c r="E25" s="75"/>
      <c r="F25" s="75"/>
      <c r="G25" s="76"/>
      <c r="H25" s="29" t="s">
        <v>69</v>
      </c>
      <c r="I25" s="28" t="s">
        <v>8</v>
      </c>
      <c r="J25" s="27">
        <v>6860</v>
      </c>
      <c r="K25" s="59">
        <f t="shared" si="0"/>
        <v>11.525</v>
      </c>
      <c r="L25" s="26">
        <v>11525</v>
      </c>
      <c r="M25" s="64">
        <f t="shared" si="2"/>
        <v>11.525</v>
      </c>
      <c r="N25" s="25">
        <v>11525</v>
      </c>
      <c r="O25" s="24"/>
      <c r="P25" s="18"/>
      <c r="Q25" s="2"/>
    </row>
    <row r="26" spans="1:17" ht="21.75" customHeight="1">
      <c r="A26" s="23"/>
      <c r="B26" s="75" t="s">
        <v>68</v>
      </c>
      <c r="C26" s="75"/>
      <c r="D26" s="75"/>
      <c r="E26" s="75"/>
      <c r="F26" s="75"/>
      <c r="G26" s="76"/>
      <c r="H26" s="29" t="s">
        <v>67</v>
      </c>
      <c r="I26" s="28" t="s">
        <v>42</v>
      </c>
      <c r="J26" s="27">
        <v>55556</v>
      </c>
      <c r="K26" s="59">
        <f t="shared" si="0"/>
        <v>55.555999999999997</v>
      </c>
      <c r="L26" s="26">
        <v>55556</v>
      </c>
      <c r="M26" s="64">
        <f t="shared" si="2"/>
        <v>55.555999999999997</v>
      </c>
      <c r="N26" s="25">
        <v>55556</v>
      </c>
      <c r="O26" s="24"/>
      <c r="P26" s="18"/>
      <c r="Q26" s="2"/>
    </row>
    <row r="27" spans="1:17" ht="12.75" customHeight="1">
      <c r="A27" s="23"/>
      <c r="B27" s="75" t="s">
        <v>66</v>
      </c>
      <c r="C27" s="75"/>
      <c r="D27" s="75"/>
      <c r="E27" s="75"/>
      <c r="F27" s="75"/>
      <c r="G27" s="76"/>
      <c r="H27" s="29" t="s">
        <v>65</v>
      </c>
      <c r="I27" s="28" t="s">
        <v>42</v>
      </c>
      <c r="J27" s="27">
        <v>55556</v>
      </c>
      <c r="K27" s="59">
        <f t="shared" si="0"/>
        <v>55.555999999999997</v>
      </c>
      <c r="L27" s="26">
        <v>55556</v>
      </c>
      <c r="M27" s="64">
        <f t="shared" si="2"/>
        <v>55.555999999999997</v>
      </c>
      <c r="N27" s="25">
        <v>55556</v>
      </c>
      <c r="O27" s="24"/>
      <c r="P27" s="18"/>
      <c r="Q27" s="2"/>
    </row>
    <row r="28" spans="1:17" ht="21.75" customHeight="1">
      <c r="A28" s="23"/>
      <c r="B28" s="75" t="s">
        <v>64</v>
      </c>
      <c r="C28" s="75"/>
      <c r="D28" s="75"/>
      <c r="E28" s="75"/>
      <c r="F28" s="75"/>
      <c r="G28" s="76"/>
      <c r="H28" s="29" t="s">
        <v>63</v>
      </c>
      <c r="I28" s="28" t="s">
        <v>42</v>
      </c>
      <c r="J28" s="27">
        <v>55556</v>
      </c>
      <c r="K28" s="59">
        <f t="shared" si="0"/>
        <v>55.555999999999997</v>
      </c>
      <c r="L28" s="26">
        <v>55556</v>
      </c>
      <c r="M28" s="64">
        <f t="shared" si="2"/>
        <v>55.555999999999997</v>
      </c>
      <c r="N28" s="25">
        <v>55556</v>
      </c>
      <c r="O28" s="24"/>
      <c r="P28" s="18"/>
      <c r="Q28" s="2"/>
    </row>
    <row r="29" spans="1:17" ht="12.75" customHeight="1">
      <c r="A29" s="23"/>
      <c r="B29" s="75" t="s">
        <v>62</v>
      </c>
      <c r="C29" s="75"/>
      <c r="D29" s="75"/>
      <c r="E29" s="75"/>
      <c r="F29" s="75"/>
      <c r="G29" s="76"/>
      <c r="H29" s="29" t="s">
        <v>61</v>
      </c>
      <c r="I29" s="28" t="s">
        <v>12</v>
      </c>
      <c r="J29" s="27">
        <v>50000</v>
      </c>
      <c r="K29" s="59">
        <f t="shared" si="0"/>
        <v>50</v>
      </c>
      <c r="L29" s="26">
        <v>50000</v>
      </c>
      <c r="M29" s="64">
        <f t="shared" si="2"/>
        <v>50</v>
      </c>
      <c r="N29" s="25">
        <v>50000</v>
      </c>
      <c r="O29" s="24"/>
      <c r="P29" s="18"/>
      <c r="Q29" s="2"/>
    </row>
    <row r="30" spans="1:17" ht="12.75" customHeight="1">
      <c r="A30" s="23"/>
      <c r="B30" s="75" t="s">
        <v>11</v>
      </c>
      <c r="C30" s="75"/>
      <c r="D30" s="75"/>
      <c r="E30" s="75"/>
      <c r="F30" s="75"/>
      <c r="G30" s="76"/>
      <c r="H30" s="29" t="s">
        <v>61</v>
      </c>
      <c r="I30" s="28" t="s">
        <v>10</v>
      </c>
      <c r="J30" s="27">
        <v>50000</v>
      </c>
      <c r="K30" s="59">
        <f t="shared" si="0"/>
        <v>50</v>
      </c>
      <c r="L30" s="26">
        <v>50000</v>
      </c>
      <c r="M30" s="64">
        <f t="shared" si="2"/>
        <v>50</v>
      </c>
      <c r="N30" s="25">
        <v>50000</v>
      </c>
      <c r="O30" s="24"/>
      <c r="P30" s="18"/>
      <c r="Q30" s="2"/>
    </row>
    <row r="31" spans="1:17" ht="21.75" customHeight="1">
      <c r="A31" s="23"/>
      <c r="B31" s="75" t="s">
        <v>9</v>
      </c>
      <c r="C31" s="75"/>
      <c r="D31" s="75"/>
      <c r="E31" s="75"/>
      <c r="F31" s="75"/>
      <c r="G31" s="76"/>
      <c r="H31" s="29" t="s">
        <v>61</v>
      </c>
      <c r="I31" s="28" t="s">
        <v>8</v>
      </c>
      <c r="J31" s="27">
        <v>50000</v>
      </c>
      <c r="K31" s="59">
        <f t="shared" si="0"/>
        <v>50</v>
      </c>
      <c r="L31" s="26">
        <v>50000</v>
      </c>
      <c r="M31" s="64">
        <f t="shared" si="2"/>
        <v>50</v>
      </c>
      <c r="N31" s="25">
        <v>50000</v>
      </c>
      <c r="O31" s="24"/>
      <c r="P31" s="18"/>
      <c r="Q31" s="2"/>
    </row>
    <row r="32" spans="1:17" ht="12.75" customHeight="1">
      <c r="A32" s="23"/>
      <c r="B32" s="75" t="s">
        <v>60</v>
      </c>
      <c r="C32" s="75"/>
      <c r="D32" s="75"/>
      <c r="E32" s="75"/>
      <c r="F32" s="75"/>
      <c r="G32" s="76"/>
      <c r="H32" s="29" t="s">
        <v>59</v>
      </c>
      <c r="I32" s="28" t="s">
        <v>12</v>
      </c>
      <c r="J32" s="27">
        <v>5556</v>
      </c>
      <c r="K32" s="59">
        <f t="shared" si="0"/>
        <v>5.556</v>
      </c>
      <c r="L32" s="26">
        <v>5556</v>
      </c>
      <c r="M32" s="64">
        <f t="shared" si="2"/>
        <v>5.556</v>
      </c>
      <c r="N32" s="25">
        <v>5556</v>
      </c>
      <c r="O32" s="24"/>
      <c r="P32" s="18"/>
      <c r="Q32" s="2"/>
    </row>
    <row r="33" spans="1:17" ht="12.75" customHeight="1">
      <c r="A33" s="23"/>
      <c r="B33" s="75" t="s">
        <v>11</v>
      </c>
      <c r="C33" s="75"/>
      <c r="D33" s="75"/>
      <c r="E33" s="75"/>
      <c r="F33" s="75"/>
      <c r="G33" s="76"/>
      <c r="H33" s="29" t="s">
        <v>59</v>
      </c>
      <c r="I33" s="28" t="s">
        <v>10</v>
      </c>
      <c r="J33" s="27">
        <v>5556</v>
      </c>
      <c r="K33" s="59">
        <f t="shared" si="0"/>
        <v>5.556</v>
      </c>
      <c r="L33" s="26">
        <v>5556</v>
      </c>
      <c r="M33" s="64">
        <f t="shared" si="2"/>
        <v>5.556</v>
      </c>
      <c r="N33" s="25">
        <v>5556</v>
      </c>
      <c r="O33" s="24"/>
      <c r="P33" s="18"/>
      <c r="Q33" s="2"/>
    </row>
    <row r="34" spans="1:17" ht="21.75" customHeight="1">
      <c r="A34" s="23"/>
      <c r="B34" s="75" t="s">
        <v>9</v>
      </c>
      <c r="C34" s="75"/>
      <c r="D34" s="75"/>
      <c r="E34" s="75"/>
      <c r="F34" s="75"/>
      <c r="G34" s="76"/>
      <c r="H34" s="29" t="s">
        <v>59</v>
      </c>
      <c r="I34" s="28" t="s">
        <v>8</v>
      </c>
      <c r="J34" s="27">
        <v>5556</v>
      </c>
      <c r="K34" s="59">
        <f t="shared" si="0"/>
        <v>5.556</v>
      </c>
      <c r="L34" s="26">
        <v>5556</v>
      </c>
      <c r="M34" s="64">
        <f t="shared" si="2"/>
        <v>5.556</v>
      </c>
      <c r="N34" s="25">
        <v>5556</v>
      </c>
      <c r="O34" s="24"/>
      <c r="P34" s="18"/>
      <c r="Q34" s="2"/>
    </row>
    <row r="35" spans="1:17" ht="21.75" customHeight="1">
      <c r="A35" s="23"/>
      <c r="B35" s="75" t="s">
        <v>58</v>
      </c>
      <c r="C35" s="75"/>
      <c r="D35" s="75"/>
      <c r="E35" s="75"/>
      <c r="F35" s="75"/>
      <c r="G35" s="76"/>
      <c r="H35" s="29" t="s">
        <v>57</v>
      </c>
      <c r="I35" s="28" t="s">
        <v>42</v>
      </c>
      <c r="J35" s="27">
        <v>1518.51</v>
      </c>
      <c r="K35" s="59">
        <f t="shared" si="0"/>
        <v>0.92877999999999994</v>
      </c>
      <c r="L35" s="26">
        <v>928.78</v>
      </c>
      <c r="M35" s="64">
        <f t="shared" si="2"/>
        <v>0.92877999999999994</v>
      </c>
      <c r="N35" s="25">
        <v>928.78</v>
      </c>
      <c r="O35" s="24"/>
      <c r="P35" s="18"/>
      <c r="Q35" s="2"/>
    </row>
    <row r="36" spans="1:17" ht="21.75" customHeight="1">
      <c r="A36" s="23"/>
      <c r="B36" s="75" t="s">
        <v>56</v>
      </c>
      <c r="C36" s="75"/>
      <c r="D36" s="75"/>
      <c r="E36" s="75"/>
      <c r="F36" s="75"/>
      <c r="G36" s="76"/>
      <c r="H36" s="29" t="s">
        <v>55</v>
      </c>
      <c r="I36" s="28" t="s">
        <v>42</v>
      </c>
      <c r="J36" s="27">
        <v>1518.51</v>
      </c>
      <c r="K36" s="59">
        <f t="shared" si="0"/>
        <v>0.92877999999999994</v>
      </c>
      <c r="L36" s="26">
        <v>928.78</v>
      </c>
      <c r="M36" s="64">
        <f t="shared" si="2"/>
        <v>0.92877999999999994</v>
      </c>
      <c r="N36" s="25">
        <v>928.78</v>
      </c>
      <c r="O36" s="24"/>
      <c r="P36" s="18"/>
      <c r="Q36" s="2"/>
    </row>
    <row r="37" spans="1:17" ht="21.75" customHeight="1">
      <c r="A37" s="23"/>
      <c r="B37" s="75" t="s">
        <v>54</v>
      </c>
      <c r="C37" s="75"/>
      <c r="D37" s="75"/>
      <c r="E37" s="75"/>
      <c r="F37" s="75"/>
      <c r="G37" s="76"/>
      <c r="H37" s="29" t="s">
        <v>53</v>
      </c>
      <c r="I37" s="28" t="s">
        <v>42</v>
      </c>
      <c r="J37" s="27">
        <v>1518.51</v>
      </c>
      <c r="K37" s="59">
        <f t="shared" si="0"/>
        <v>0.92877999999999994</v>
      </c>
      <c r="L37" s="26">
        <v>928.78</v>
      </c>
      <c r="M37" s="64">
        <f t="shared" si="2"/>
        <v>0.92877999999999994</v>
      </c>
      <c r="N37" s="25">
        <v>928.78</v>
      </c>
      <c r="O37" s="24"/>
      <c r="P37" s="18"/>
      <c r="Q37" s="2"/>
    </row>
    <row r="38" spans="1:17" ht="32.25" customHeight="1">
      <c r="A38" s="23"/>
      <c r="B38" s="75" t="s">
        <v>52</v>
      </c>
      <c r="C38" s="75"/>
      <c r="D38" s="75"/>
      <c r="E38" s="75"/>
      <c r="F38" s="75"/>
      <c r="G38" s="76"/>
      <c r="H38" s="29" t="s">
        <v>51</v>
      </c>
      <c r="I38" s="28" t="s">
        <v>12</v>
      </c>
      <c r="J38" s="27">
        <v>1518.51</v>
      </c>
      <c r="K38" s="59">
        <f t="shared" si="0"/>
        <v>0.92877999999999994</v>
      </c>
      <c r="L38" s="26">
        <v>928.78</v>
      </c>
      <c r="M38" s="64">
        <f t="shared" si="2"/>
        <v>0.92877999999999994</v>
      </c>
      <c r="N38" s="25">
        <v>928.78</v>
      </c>
      <c r="O38" s="24"/>
      <c r="P38" s="18"/>
      <c r="Q38" s="2"/>
    </row>
    <row r="39" spans="1:17" ht="12.75" customHeight="1">
      <c r="A39" s="23"/>
      <c r="B39" s="75" t="s">
        <v>11</v>
      </c>
      <c r="C39" s="75"/>
      <c r="D39" s="75"/>
      <c r="E39" s="75"/>
      <c r="F39" s="75"/>
      <c r="G39" s="76"/>
      <c r="H39" s="29" t="s">
        <v>51</v>
      </c>
      <c r="I39" s="28" t="s">
        <v>10</v>
      </c>
      <c r="J39" s="27">
        <v>1518.51</v>
      </c>
      <c r="K39" s="59">
        <f t="shared" si="0"/>
        <v>0.92877999999999994</v>
      </c>
      <c r="L39" s="26">
        <v>928.78</v>
      </c>
      <c r="M39" s="64">
        <f t="shared" si="2"/>
        <v>0.92877999999999994</v>
      </c>
      <c r="N39" s="25">
        <v>928.78</v>
      </c>
      <c r="O39" s="24"/>
      <c r="P39" s="18"/>
      <c r="Q39" s="2"/>
    </row>
    <row r="40" spans="1:17" ht="21.75" customHeight="1">
      <c r="A40" s="23"/>
      <c r="B40" s="75" t="s">
        <v>9</v>
      </c>
      <c r="C40" s="75"/>
      <c r="D40" s="75"/>
      <c r="E40" s="75"/>
      <c r="F40" s="75"/>
      <c r="G40" s="76"/>
      <c r="H40" s="29" t="s">
        <v>51</v>
      </c>
      <c r="I40" s="28" t="s">
        <v>8</v>
      </c>
      <c r="J40" s="27">
        <v>1518.51</v>
      </c>
      <c r="K40" s="59">
        <f t="shared" si="0"/>
        <v>0.92877999999999994</v>
      </c>
      <c r="L40" s="26">
        <v>928.78</v>
      </c>
      <c r="M40" s="64">
        <f t="shared" si="2"/>
        <v>0.92877999999999994</v>
      </c>
      <c r="N40" s="25">
        <v>928.78</v>
      </c>
      <c r="O40" s="24"/>
      <c r="P40" s="18"/>
      <c r="Q40" s="2"/>
    </row>
    <row r="41" spans="1:17" ht="21.75" customHeight="1">
      <c r="A41" s="23"/>
      <c r="B41" s="75" t="s">
        <v>50</v>
      </c>
      <c r="C41" s="75"/>
      <c r="D41" s="75"/>
      <c r="E41" s="75"/>
      <c r="F41" s="75"/>
      <c r="G41" s="76"/>
      <c r="H41" s="29" t="s">
        <v>49</v>
      </c>
      <c r="I41" s="28" t="s">
        <v>42</v>
      </c>
      <c r="J41" s="27">
        <v>26000</v>
      </c>
      <c r="K41" s="59">
        <f t="shared" si="0"/>
        <v>15.5</v>
      </c>
      <c r="L41" s="26">
        <v>15500</v>
      </c>
      <c r="M41" s="64">
        <f t="shared" si="2"/>
        <v>15.5</v>
      </c>
      <c r="N41" s="25">
        <v>15500</v>
      </c>
      <c r="O41" s="24"/>
      <c r="P41" s="18"/>
      <c r="Q41" s="2"/>
    </row>
    <row r="42" spans="1:17" ht="12.75" customHeight="1">
      <c r="A42" s="23"/>
      <c r="B42" s="75" t="s">
        <v>48</v>
      </c>
      <c r="C42" s="75"/>
      <c r="D42" s="75"/>
      <c r="E42" s="75"/>
      <c r="F42" s="75"/>
      <c r="G42" s="76"/>
      <c r="H42" s="29" t="s">
        <v>47</v>
      </c>
      <c r="I42" s="28" t="s">
        <v>42</v>
      </c>
      <c r="J42" s="27">
        <v>26000</v>
      </c>
      <c r="K42" s="59">
        <f t="shared" si="0"/>
        <v>15.5</v>
      </c>
      <c r="L42" s="26">
        <v>15500</v>
      </c>
      <c r="M42" s="64">
        <f t="shared" si="2"/>
        <v>15.5</v>
      </c>
      <c r="N42" s="25">
        <v>15500</v>
      </c>
      <c r="O42" s="24"/>
      <c r="P42" s="18"/>
      <c r="Q42" s="2"/>
    </row>
    <row r="43" spans="1:17" ht="32.25" customHeight="1">
      <c r="A43" s="23"/>
      <c r="B43" s="75" t="s">
        <v>46</v>
      </c>
      <c r="C43" s="75"/>
      <c r="D43" s="75"/>
      <c r="E43" s="75"/>
      <c r="F43" s="75"/>
      <c r="G43" s="76"/>
      <c r="H43" s="29" t="s">
        <v>45</v>
      </c>
      <c r="I43" s="28" t="s">
        <v>12</v>
      </c>
      <c r="J43" s="27">
        <v>26000</v>
      </c>
      <c r="K43" s="59">
        <f t="shared" si="0"/>
        <v>15.5</v>
      </c>
      <c r="L43" s="26">
        <v>15500</v>
      </c>
      <c r="M43" s="64">
        <f t="shared" si="2"/>
        <v>15.5</v>
      </c>
      <c r="N43" s="25">
        <v>15500</v>
      </c>
      <c r="O43" s="24"/>
      <c r="P43" s="18"/>
      <c r="Q43" s="2"/>
    </row>
    <row r="44" spans="1:17" ht="12.75" customHeight="1">
      <c r="A44" s="23"/>
      <c r="B44" s="75" t="s">
        <v>11</v>
      </c>
      <c r="C44" s="75"/>
      <c r="D44" s="75"/>
      <c r="E44" s="75"/>
      <c r="F44" s="75"/>
      <c r="G44" s="76"/>
      <c r="H44" s="29" t="s">
        <v>45</v>
      </c>
      <c r="I44" s="28" t="s">
        <v>10</v>
      </c>
      <c r="J44" s="27">
        <v>26000</v>
      </c>
      <c r="K44" s="59">
        <f t="shared" si="0"/>
        <v>15.5</v>
      </c>
      <c r="L44" s="26">
        <v>15500</v>
      </c>
      <c r="M44" s="64">
        <f t="shared" si="2"/>
        <v>15.5</v>
      </c>
      <c r="N44" s="25">
        <v>15500</v>
      </c>
      <c r="O44" s="24"/>
      <c r="P44" s="18"/>
      <c r="Q44" s="2"/>
    </row>
    <row r="45" spans="1:17" ht="21.75" customHeight="1">
      <c r="A45" s="23"/>
      <c r="B45" s="75" t="s">
        <v>9</v>
      </c>
      <c r="C45" s="75"/>
      <c r="D45" s="75"/>
      <c r="E45" s="75"/>
      <c r="F45" s="75"/>
      <c r="G45" s="76"/>
      <c r="H45" s="29" t="s">
        <v>45</v>
      </c>
      <c r="I45" s="28" t="s">
        <v>8</v>
      </c>
      <c r="J45" s="27">
        <v>26000</v>
      </c>
      <c r="K45" s="59">
        <f t="shared" si="0"/>
        <v>15.5</v>
      </c>
      <c r="L45" s="26">
        <v>15500</v>
      </c>
      <c r="M45" s="64">
        <f t="shared" si="2"/>
        <v>15.5</v>
      </c>
      <c r="N45" s="25">
        <v>15500</v>
      </c>
      <c r="O45" s="24"/>
      <c r="P45" s="18"/>
      <c r="Q45" s="2"/>
    </row>
    <row r="46" spans="1:17" ht="12.75" customHeight="1">
      <c r="A46" s="23"/>
      <c r="B46" s="80" t="s">
        <v>44</v>
      </c>
      <c r="C46" s="80"/>
      <c r="D46" s="80"/>
      <c r="E46" s="80"/>
      <c r="F46" s="80"/>
      <c r="G46" s="81"/>
      <c r="H46" s="53" t="s">
        <v>43</v>
      </c>
      <c r="I46" s="54" t="s">
        <v>42</v>
      </c>
      <c r="J46" s="55">
        <v>28279492.440000001</v>
      </c>
      <c r="K46" s="63">
        <f t="shared" si="0"/>
        <v>30482.743999999999</v>
      </c>
      <c r="L46" s="56">
        <f>L47+L54+L57+L60+L63+L66+L68+L71+L77+L80+L83+L74</f>
        <v>30482744</v>
      </c>
      <c r="M46" s="65">
        <f t="shared" si="2"/>
        <v>30491.743999999999</v>
      </c>
      <c r="N46" s="57">
        <f>N47+N54+N57+N60+N63+N68+N71+N77+N80+N83+N74</f>
        <v>30491744</v>
      </c>
      <c r="O46" s="24"/>
      <c r="P46" s="18"/>
      <c r="Q46" s="2"/>
    </row>
    <row r="47" spans="1:17" ht="12.75" customHeight="1">
      <c r="A47" s="23"/>
      <c r="B47" s="75" t="s">
        <v>41</v>
      </c>
      <c r="C47" s="75"/>
      <c r="D47" s="75"/>
      <c r="E47" s="75"/>
      <c r="F47" s="75"/>
      <c r="G47" s="76"/>
      <c r="H47" s="29" t="s">
        <v>38</v>
      </c>
      <c r="I47" s="28" t="s">
        <v>12</v>
      </c>
      <c r="J47" s="27">
        <v>7943644</v>
      </c>
      <c r="K47" s="59">
        <f t="shared" si="0"/>
        <v>11674.496429999999</v>
      </c>
      <c r="L47" s="26">
        <f>L48+L50+L52</f>
        <v>11674496.43</v>
      </c>
      <c r="M47" s="64">
        <f t="shared" si="2"/>
        <v>11285.985849999999</v>
      </c>
      <c r="N47" s="25">
        <f>N48+N50+N52</f>
        <v>11285985.85</v>
      </c>
      <c r="O47" s="24"/>
      <c r="P47" s="18"/>
      <c r="Q47" s="2"/>
    </row>
    <row r="48" spans="1:17" ht="32.25" customHeight="1">
      <c r="A48" s="23"/>
      <c r="B48" s="75" t="s">
        <v>18</v>
      </c>
      <c r="C48" s="75"/>
      <c r="D48" s="75"/>
      <c r="E48" s="75"/>
      <c r="F48" s="75"/>
      <c r="G48" s="76"/>
      <c r="H48" s="29" t="s">
        <v>38</v>
      </c>
      <c r="I48" s="28" t="s">
        <v>17</v>
      </c>
      <c r="J48" s="27">
        <v>6396644</v>
      </c>
      <c r="K48" s="59">
        <f t="shared" si="0"/>
        <v>10160.971240000001</v>
      </c>
      <c r="L48" s="26">
        <v>10160971.24</v>
      </c>
      <c r="M48" s="64">
        <f t="shared" si="2"/>
        <v>10160.971240000001</v>
      </c>
      <c r="N48" s="25">
        <v>10160971.24</v>
      </c>
      <c r="O48" s="24"/>
      <c r="P48" s="18"/>
      <c r="Q48" s="2"/>
    </row>
    <row r="49" spans="1:17" ht="12.75" customHeight="1">
      <c r="A49" s="23"/>
      <c r="B49" s="75" t="s">
        <v>40</v>
      </c>
      <c r="C49" s="75"/>
      <c r="D49" s="75"/>
      <c r="E49" s="75"/>
      <c r="F49" s="75"/>
      <c r="G49" s="76"/>
      <c r="H49" s="29" t="s">
        <v>38</v>
      </c>
      <c r="I49" s="28" t="s">
        <v>39</v>
      </c>
      <c r="J49" s="27">
        <v>6396644</v>
      </c>
      <c r="K49" s="59">
        <f t="shared" si="0"/>
        <v>10160.971240000001</v>
      </c>
      <c r="L49" s="26">
        <v>10160971.24</v>
      </c>
      <c r="M49" s="64">
        <f t="shared" si="2"/>
        <v>10160.971240000001</v>
      </c>
      <c r="N49" s="25">
        <v>10160971.24</v>
      </c>
      <c r="O49" s="24"/>
      <c r="P49" s="18"/>
      <c r="Q49" s="2"/>
    </row>
    <row r="50" spans="1:17" ht="12.75" customHeight="1">
      <c r="A50" s="23"/>
      <c r="B50" s="75" t="s">
        <v>11</v>
      </c>
      <c r="C50" s="75"/>
      <c r="D50" s="75"/>
      <c r="E50" s="75"/>
      <c r="F50" s="75"/>
      <c r="G50" s="76"/>
      <c r="H50" s="29" t="s">
        <v>38</v>
      </c>
      <c r="I50" s="28" t="s">
        <v>10</v>
      </c>
      <c r="J50" s="27">
        <v>1540000</v>
      </c>
      <c r="K50" s="59">
        <f t="shared" si="0"/>
        <v>1506.5251899999998</v>
      </c>
      <c r="L50" s="26">
        <v>1506525.19</v>
      </c>
      <c r="M50" s="64">
        <f t="shared" si="2"/>
        <v>1118.0146100000002</v>
      </c>
      <c r="N50" s="68">
        <v>1118014.6100000001</v>
      </c>
      <c r="O50" s="24"/>
      <c r="P50" s="18"/>
      <c r="Q50" s="2"/>
    </row>
    <row r="51" spans="1:17" ht="21.75" customHeight="1">
      <c r="A51" s="23"/>
      <c r="B51" s="75" t="s">
        <v>9</v>
      </c>
      <c r="C51" s="75"/>
      <c r="D51" s="75"/>
      <c r="E51" s="75"/>
      <c r="F51" s="75"/>
      <c r="G51" s="76"/>
      <c r="H51" s="29" t="s">
        <v>38</v>
      </c>
      <c r="I51" s="28" t="s">
        <v>8</v>
      </c>
      <c r="J51" s="27">
        <v>1540000</v>
      </c>
      <c r="K51" s="59">
        <f t="shared" si="0"/>
        <v>1506.5251899999998</v>
      </c>
      <c r="L51" s="26">
        <v>1506525.19</v>
      </c>
      <c r="M51" s="64">
        <f t="shared" si="2"/>
        <v>1118.0146100000002</v>
      </c>
      <c r="N51" s="25">
        <v>1118014.6100000001</v>
      </c>
      <c r="O51" s="24"/>
      <c r="P51" s="18"/>
      <c r="Q51" s="2"/>
    </row>
    <row r="52" spans="1:17" ht="12.75" customHeight="1">
      <c r="A52" s="23"/>
      <c r="B52" s="75" t="s">
        <v>23</v>
      </c>
      <c r="C52" s="75"/>
      <c r="D52" s="75"/>
      <c r="E52" s="75"/>
      <c r="F52" s="75"/>
      <c r="G52" s="76"/>
      <c r="H52" s="29" t="s">
        <v>38</v>
      </c>
      <c r="I52" s="28" t="s">
        <v>22</v>
      </c>
      <c r="J52" s="27">
        <v>7000</v>
      </c>
      <c r="K52" s="59">
        <f t="shared" si="0"/>
        <v>7</v>
      </c>
      <c r="L52" s="26">
        <v>7000</v>
      </c>
      <c r="M52" s="64">
        <f t="shared" si="2"/>
        <v>7</v>
      </c>
      <c r="N52" s="25">
        <v>7000</v>
      </c>
      <c r="O52" s="24"/>
      <c r="P52" s="18"/>
      <c r="Q52" s="2"/>
    </row>
    <row r="53" spans="1:17" ht="12.75" customHeight="1">
      <c r="A53" s="23"/>
      <c r="B53" s="75" t="s">
        <v>30</v>
      </c>
      <c r="C53" s="75"/>
      <c r="D53" s="75"/>
      <c r="E53" s="75"/>
      <c r="F53" s="75"/>
      <c r="G53" s="76"/>
      <c r="H53" s="29" t="s">
        <v>38</v>
      </c>
      <c r="I53" s="28" t="s">
        <v>28</v>
      </c>
      <c r="J53" s="27">
        <v>7000</v>
      </c>
      <c r="K53" s="59">
        <f t="shared" si="0"/>
        <v>7</v>
      </c>
      <c r="L53" s="26">
        <v>7000</v>
      </c>
      <c r="M53" s="64">
        <f t="shared" si="2"/>
        <v>7</v>
      </c>
      <c r="N53" s="25">
        <v>7000</v>
      </c>
      <c r="O53" s="24"/>
      <c r="P53" s="18"/>
      <c r="Q53" s="2"/>
    </row>
    <row r="54" spans="1:17" ht="12.75" customHeight="1">
      <c r="A54" s="23"/>
      <c r="B54" s="75" t="s">
        <v>37</v>
      </c>
      <c r="C54" s="75"/>
      <c r="D54" s="75"/>
      <c r="E54" s="75"/>
      <c r="F54" s="75"/>
      <c r="G54" s="76"/>
      <c r="H54" s="29" t="s">
        <v>36</v>
      </c>
      <c r="I54" s="28" t="s">
        <v>12</v>
      </c>
      <c r="J54" s="27">
        <v>1906452.16</v>
      </c>
      <c r="K54" s="59">
        <f t="shared" si="0"/>
        <v>2226.8270000000002</v>
      </c>
      <c r="L54" s="26">
        <v>2226827</v>
      </c>
      <c r="M54" s="64">
        <f t="shared" si="2"/>
        <v>2226.8270000000002</v>
      </c>
      <c r="N54" s="25">
        <v>2226827</v>
      </c>
      <c r="O54" s="24"/>
      <c r="P54" s="18"/>
      <c r="Q54" s="2"/>
    </row>
    <row r="55" spans="1:17" ht="32.25" customHeight="1">
      <c r="A55" s="23"/>
      <c r="B55" s="75" t="s">
        <v>18</v>
      </c>
      <c r="C55" s="75"/>
      <c r="D55" s="75"/>
      <c r="E55" s="75"/>
      <c r="F55" s="75"/>
      <c r="G55" s="76"/>
      <c r="H55" s="29" t="s">
        <v>36</v>
      </c>
      <c r="I55" s="28" t="s">
        <v>17</v>
      </c>
      <c r="J55" s="27">
        <v>1906452.16</v>
      </c>
      <c r="K55" s="59">
        <f t="shared" si="0"/>
        <v>2226.8270000000002</v>
      </c>
      <c r="L55" s="26">
        <v>2226827</v>
      </c>
      <c r="M55" s="64">
        <f t="shared" si="2"/>
        <v>2226.8270000000002</v>
      </c>
      <c r="N55" s="25">
        <v>2226827</v>
      </c>
      <c r="O55" s="24"/>
      <c r="P55" s="18"/>
      <c r="Q55" s="2"/>
    </row>
    <row r="56" spans="1:17" ht="12.75" customHeight="1">
      <c r="A56" s="23"/>
      <c r="B56" s="75" t="s">
        <v>16</v>
      </c>
      <c r="C56" s="75"/>
      <c r="D56" s="75"/>
      <c r="E56" s="75"/>
      <c r="F56" s="75"/>
      <c r="G56" s="76"/>
      <c r="H56" s="29" t="s">
        <v>36</v>
      </c>
      <c r="I56" s="28" t="s">
        <v>14</v>
      </c>
      <c r="J56" s="27">
        <v>1906452.16</v>
      </c>
      <c r="K56" s="59">
        <f t="shared" si="0"/>
        <v>2226.8270000000002</v>
      </c>
      <c r="L56" s="26">
        <v>2226827</v>
      </c>
      <c r="M56" s="64">
        <f t="shared" si="2"/>
        <v>2226.8270000000002</v>
      </c>
      <c r="N56" s="25">
        <v>2226827</v>
      </c>
      <c r="O56" s="24"/>
      <c r="P56" s="18"/>
      <c r="Q56" s="2"/>
    </row>
    <row r="57" spans="1:17" ht="12.75" customHeight="1">
      <c r="A57" s="23"/>
      <c r="B57" s="75" t="s">
        <v>35</v>
      </c>
      <c r="C57" s="75"/>
      <c r="D57" s="75"/>
      <c r="E57" s="75"/>
      <c r="F57" s="75"/>
      <c r="G57" s="76"/>
      <c r="H57" s="29" t="s">
        <v>34</v>
      </c>
      <c r="I57" s="28" t="s">
        <v>12</v>
      </c>
      <c r="J57" s="27">
        <v>5622922.04</v>
      </c>
      <c r="K57" s="59">
        <f t="shared" si="0"/>
        <v>5584.95435</v>
      </c>
      <c r="L57" s="69">
        <v>5584954.3499999996</v>
      </c>
      <c r="M57" s="64">
        <f t="shared" si="2"/>
        <v>5584.95435</v>
      </c>
      <c r="N57" s="25">
        <v>5584954.3499999996</v>
      </c>
      <c r="O57" s="24"/>
      <c r="P57" s="18"/>
      <c r="Q57" s="2"/>
    </row>
    <row r="58" spans="1:17" ht="32.25" customHeight="1">
      <c r="A58" s="23"/>
      <c r="B58" s="75" t="s">
        <v>18</v>
      </c>
      <c r="C58" s="75"/>
      <c r="D58" s="75"/>
      <c r="E58" s="75"/>
      <c r="F58" s="75"/>
      <c r="G58" s="76"/>
      <c r="H58" s="29" t="s">
        <v>34</v>
      </c>
      <c r="I58" s="28" t="s">
        <v>17</v>
      </c>
      <c r="J58" s="27">
        <v>5622922.04</v>
      </c>
      <c r="K58" s="59">
        <f t="shared" si="0"/>
        <v>5584.95435</v>
      </c>
      <c r="L58" s="26">
        <v>5584954.3499999996</v>
      </c>
      <c r="M58" s="64">
        <f t="shared" si="2"/>
        <v>5584.95435</v>
      </c>
      <c r="N58" s="25">
        <v>5584954.3499999996</v>
      </c>
      <c r="O58" s="24"/>
      <c r="P58" s="18"/>
      <c r="Q58" s="2"/>
    </row>
    <row r="59" spans="1:17" ht="12.75" customHeight="1">
      <c r="A59" s="23"/>
      <c r="B59" s="75" t="s">
        <v>16</v>
      </c>
      <c r="C59" s="75"/>
      <c r="D59" s="75"/>
      <c r="E59" s="75"/>
      <c r="F59" s="75"/>
      <c r="G59" s="76"/>
      <c r="H59" s="29" t="s">
        <v>34</v>
      </c>
      <c r="I59" s="28" t="s">
        <v>14</v>
      </c>
      <c r="J59" s="27">
        <v>5622922.04</v>
      </c>
      <c r="K59" s="59">
        <f t="shared" si="0"/>
        <v>5584.95435</v>
      </c>
      <c r="L59" s="26">
        <v>5584954.3499999996</v>
      </c>
      <c r="M59" s="64">
        <f t="shared" si="2"/>
        <v>5584.95435</v>
      </c>
      <c r="N59" s="25">
        <v>5584954.3499999996</v>
      </c>
      <c r="O59" s="24"/>
      <c r="P59" s="18"/>
      <c r="Q59" s="2"/>
    </row>
    <row r="60" spans="1:17" ht="12.75" customHeight="1">
      <c r="A60" s="23"/>
      <c r="B60" s="75" t="s">
        <v>33</v>
      </c>
      <c r="C60" s="75"/>
      <c r="D60" s="75"/>
      <c r="E60" s="75"/>
      <c r="F60" s="75"/>
      <c r="G60" s="76"/>
      <c r="H60" s="29" t="s">
        <v>32</v>
      </c>
      <c r="I60" s="28" t="s">
        <v>12</v>
      </c>
      <c r="J60" s="27">
        <v>4687673.4000000004</v>
      </c>
      <c r="K60" s="59">
        <f t="shared" si="0"/>
        <v>4790.1142199999995</v>
      </c>
      <c r="L60" s="26">
        <v>4790114.22</v>
      </c>
      <c r="M60" s="64">
        <f t="shared" si="2"/>
        <v>4640.1142199999995</v>
      </c>
      <c r="N60" s="68">
        <v>4640114.22</v>
      </c>
      <c r="O60" s="24"/>
      <c r="P60" s="18"/>
      <c r="Q60" s="2"/>
    </row>
    <row r="61" spans="1:17" ht="32.25" customHeight="1">
      <c r="A61" s="23"/>
      <c r="B61" s="75" t="s">
        <v>18</v>
      </c>
      <c r="C61" s="75"/>
      <c r="D61" s="75"/>
      <c r="E61" s="75"/>
      <c r="F61" s="75"/>
      <c r="G61" s="76"/>
      <c r="H61" s="29" t="s">
        <v>32</v>
      </c>
      <c r="I61" s="28" t="s">
        <v>17</v>
      </c>
      <c r="J61" s="27">
        <v>4687673.4000000004</v>
      </c>
      <c r="K61" s="59">
        <f t="shared" si="0"/>
        <v>4790.1142199999995</v>
      </c>
      <c r="L61" s="26">
        <v>4790114.22</v>
      </c>
      <c r="M61" s="64">
        <f t="shared" si="2"/>
        <v>4640.1142199999995</v>
      </c>
      <c r="N61" s="25">
        <v>4640114.22</v>
      </c>
      <c r="O61" s="24"/>
      <c r="P61" s="18"/>
      <c r="Q61" s="2"/>
    </row>
    <row r="62" spans="1:17" ht="12.75" customHeight="1">
      <c r="A62" s="23"/>
      <c r="B62" s="75" t="s">
        <v>16</v>
      </c>
      <c r="C62" s="75"/>
      <c r="D62" s="75"/>
      <c r="E62" s="75"/>
      <c r="F62" s="75"/>
      <c r="G62" s="76"/>
      <c r="H62" s="29" t="s">
        <v>32</v>
      </c>
      <c r="I62" s="28" t="s">
        <v>14</v>
      </c>
      <c r="J62" s="27">
        <v>4687673.4000000004</v>
      </c>
      <c r="K62" s="59">
        <f t="shared" si="0"/>
        <v>4790.1142199999995</v>
      </c>
      <c r="L62" s="26">
        <v>4790114.22</v>
      </c>
      <c r="M62" s="64">
        <f t="shared" si="2"/>
        <v>4640.1142199999995</v>
      </c>
      <c r="N62" s="25">
        <v>4640114.22</v>
      </c>
      <c r="O62" s="24"/>
      <c r="P62" s="18"/>
      <c r="Q62" s="2"/>
    </row>
    <row r="63" spans="1:17" ht="12.75" customHeight="1">
      <c r="A63" s="23"/>
      <c r="B63" s="75" t="s">
        <v>31</v>
      </c>
      <c r="C63" s="75"/>
      <c r="D63" s="75"/>
      <c r="E63" s="75"/>
      <c r="F63" s="75"/>
      <c r="G63" s="76"/>
      <c r="H63" s="29" t="s">
        <v>29</v>
      </c>
      <c r="I63" s="28" t="s">
        <v>12</v>
      </c>
      <c r="J63" s="27">
        <v>1762232</v>
      </c>
      <c r="K63" s="59">
        <f t="shared" si="0"/>
        <v>482.86340999999999</v>
      </c>
      <c r="L63" s="69">
        <v>482863.41</v>
      </c>
      <c r="M63" s="64">
        <f t="shared" si="2"/>
        <v>362.23200000000003</v>
      </c>
      <c r="N63" s="68">
        <v>362232</v>
      </c>
      <c r="O63" s="24"/>
      <c r="P63" s="18"/>
      <c r="Q63" s="2"/>
    </row>
    <row r="64" spans="1:17" ht="12.75" customHeight="1">
      <c r="A64" s="23"/>
      <c r="B64" s="75" t="s">
        <v>11</v>
      </c>
      <c r="C64" s="75"/>
      <c r="D64" s="75"/>
      <c r="E64" s="75"/>
      <c r="F64" s="75"/>
      <c r="G64" s="76"/>
      <c r="H64" s="29" t="s">
        <v>29</v>
      </c>
      <c r="I64" s="28" t="s">
        <v>10</v>
      </c>
      <c r="J64" s="27">
        <v>1722232</v>
      </c>
      <c r="K64" s="59">
        <f t="shared" si="0"/>
        <v>442.86340999999999</v>
      </c>
      <c r="L64" s="69">
        <v>442863.41</v>
      </c>
      <c r="M64" s="64">
        <f t="shared" si="2"/>
        <v>322.23200000000003</v>
      </c>
      <c r="N64" s="68">
        <v>322232</v>
      </c>
      <c r="O64" s="24"/>
      <c r="P64" s="18"/>
      <c r="Q64" s="2"/>
    </row>
    <row r="65" spans="1:17" ht="21.75" customHeight="1">
      <c r="A65" s="23"/>
      <c r="B65" s="75" t="s">
        <v>9</v>
      </c>
      <c r="C65" s="75"/>
      <c r="D65" s="75"/>
      <c r="E65" s="75"/>
      <c r="F65" s="75"/>
      <c r="G65" s="76"/>
      <c r="H65" s="29" t="s">
        <v>29</v>
      </c>
      <c r="I65" s="28" t="s">
        <v>8</v>
      </c>
      <c r="J65" s="27">
        <v>1722232</v>
      </c>
      <c r="K65" s="59">
        <f t="shared" si="0"/>
        <v>442.86340999999999</v>
      </c>
      <c r="L65" s="69">
        <v>442863.41</v>
      </c>
      <c r="M65" s="64">
        <f t="shared" si="2"/>
        <v>322.23200000000003</v>
      </c>
      <c r="N65" s="68">
        <v>322232</v>
      </c>
      <c r="O65" s="24"/>
      <c r="P65" s="18"/>
      <c r="Q65" s="2"/>
    </row>
    <row r="66" spans="1:17" ht="12.75" customHeight="1">
      <c r="A66" s="23"/>
      <c r="B66" s="75" t="s">
        <v>23</v>
      </c>
      <c r="C66" s="75"/>
      <c r="D66" s="75"/>
      <c r="E66" s="75"/>
      <c r="F66" s="75"/>
      <c r="G66" s="76"/>
      <c r="H66" s="29" t="s">
        <v>29</v>
      </c>
      <c r="I66" s="28" t="s">
        <v>22</v>
      </c>
      <c r="J66" s="27">
        <v>40000</v>
      </c>
      <c r="K66" s="59">
        <f t="shared" si="0"/>
        <v>40</v>
      </c>
      <c r="L66" s="26">
        <v>40000</v>
      </c>
      <c r="M66" s="64">
        <f t="shared" si="2"/>
        <v>40</v>
      </c>
      <c r="N66" s="25">
        <v>40000</v>
      </c>
      <c r="O66" s="24"/>
      <c r="P66" s="18"/>
      <c r="Q66" s="2"/>
    </row>
    <row r="67" spans="1:17" ht="12.75" customHeight="1">
      <c r="A67" s="23"/>
      <c r="B67" s="75" t="s">
        <v>30</v>
      </c>
      <c r="C67" s="75"/>
      <c r="D67" s="75"/>
      <c r="E67" s="75"/>
      <c r="F67" s="75"/>
      <c r="G67" s="76"/>
      <c r="H67" s="29" t="s">
        <v>29</v>
      </c>
      <c r="I67" s="28" t="s">
        <v>28</v>
      </c>
      <c r="J67" s="27">
        <v>40000</v>
      </c>
      <c r="K67" s="59">
        <f t="shared" si="0"/>
        <v>40</v>
      </c>
      <c r="L67" s="26">
        <v>40000</v>
      </c>
      <c r="M67" s="64">
        <f t="shared" si="2"/>
        <v>40</v>
      </c>
      <c r="N67" s="25">
        <v>40000</v>
      </c>
      <c r="O67" s="24"/>
      <c r="P67" s="18"/>
      <c r="Q67" s="2"/>
    </row>
    <row r="68" spans="1:17" ht="12.75" customHeight="1">
      <c r="A68" s="23"/>
      <c r="B68" s="75" t="s">
        <v>27</v>
      </c>
      <c r="C68" s="75"/>
      <c r="D68" s="75"/>
      <c r="E68" s="75"/>
      <c r="F68" s="75"/>
      <c r="G68" s="76"/>
      <c r="H68" s="29" t="s">
        <v>26</v>
      </c>
      <c r="I68" s="28" t="s">
        <v>12</v>
      </c>
      <c r="J68" s="27">
        <v>340000</v>
      </c>
      <c r="K68" s="59">
        <f t="shared" si="0"/>
        <v>340</v>
      </c>
      <c r="L68" s="26">
        <v>340000</v>
      </c>
      <c r="M68" s="64">
        <f t="shared" si="2"/>
        <v>340</v>
      </c>
      <c r="N68" s="25">
        <v>340000</v>
      </c>
      <c r="O68" s="24"/>
      <c r="P68" s="18"/>
      <c r="Q68" s="2"/>
    </row>
    <row r="69" spans="1:17" ht="12.75" customHeight="1">
      <c r="A69" s="23"/>
      <c r="B69" s="75" t="s">
        <v>11</v>
      </c>
      <c r="C69" s="75"/>
      <c r="D69" s="75"/>
      <c r="E69" s="75"/>
      <c r="F69" s="75"/>
      <c r="G69" s="76"/>
      <c r="H69" s="29" t="s">
        <v>26</v>
      </c>
      <c r="I69" s="28" t="s">
        <v>10</v>
      </c>
      <c r="J69" s="27">
        <v>340000</v>
      </c>
      <c r="K69" s="59">
        <f t="shared" si="0"/>
        <v>340</v>
      </c>
      <c r="L69" s="26">
        <v>340000</v>
      </c>
      <c r="M69" s="64">
        <f t="shared" si="2"/>
        <v>340</v>
      </c>
      <c r="N69" s="25">
        <v>340000</v>
      </c>
      <c r="O69" s="24"/>
      <c r="P69" s="18"/>
      <c r="Q69" s="2"/>
    </row>
    <row r="70" spans="1:17" ht="21.75" customHeight="1">
      <c r="A70" s="23"/>
      <c r="B70" s="75" t="s">
        <v>9</v>
      </c>
      <c r="C70" s="75"/>
      <c r="D70" s="75"/>
      <c r="E70" s="75"/>
      <c r="F70" s="75"/>
      <c r="G70" s="76"/>
      <c r="H70" s="29" t="s">
        <v>26</v>
      </c>
      <c r="I70" s="28" t="s">
        <v>8</v>
      </c>
      <c r="J70" s="27">
        <v>340000</v>
      </c>
      <c r="K70" s="59">
        <f t="shared" si="0"/>
        <v>340</v>
      </c>
      <c r="L70" s="26">
        <v>340000</v>
      </c>
      <c r="M70" s="64">
        <f t="shared" si="2"/>
        <v>340</v>
      </c>
      <c r="N70" s="25">
        <v>340000</v>
      </c>
      <c r="O70" s="24"/>
      <c r="P70" s="18"/>
      <c r="Q70" s="2"/>
    </row>
    <row r="71" spans="1:17" ht="12.75" customHeight="1">
      <c r="A71" s="23"/>
      <c r="B71" s="75" t="s">
        <v>25</v>
      </c>
      <c r="C71" s="75"/>
      <c r="D71" s="75"/>
      <c r="E71" s="75"/>
      <c r="F71" s="75"/>
      <c r="G71" s="76"/>
      <c r="H71" s="29" t="s">
        <v>24</v>
      </c>
      <c r="I71" s="28" t="s">
        <v>12</v>
      </c>
      <c r="J71" s="27">
        <v>10000</v>
      </c>
      <c r="K71" s="59">
        <f t="shared" si="0"/>
        <v>10</v>
      </c>
      <c r="L71" s="26">
        <v>10000</v>
      </c>
      <c r="M71" s="64">
        <f t="shared" si="2"/>
        <v>10</v>
      </c>
      <c r="N71" s="25">
        <v>10000</v>
      </c>
      <c r="O71" s="24"/>
      <c r="P71" s="18"/>
      <c r="Q71" s="2"/>
    </row>
    <row r="72" spans="1:17" ht="12.75" customHeight="1">
      <c r="A72" s="23"/>
      <c r="B72" s="75" t="s">
        <v>23</v>
      </c>
      <c r="C72" s="75"/>
      <c r="D72" s="75"/>
      <c r="E72" s="75"/>
      <c r="F72" s="75"/>
      <c r="G72" s="76"/>
      <c r="H72" s="29" t="s">
        <v>24</v>
      </c>
      <c r="I72" s="28" t="s">
        <v>22</v>
      </c>
      <c r="J72" s="27">
        <v>10000</v>
      </c>
      <c r="K72" s="59">
        <f t="shared" si="0"/>
        <v>10</v>
      </c>
      <c r="L72" s="26">
        <v>10000</v>
      </c>
      <c r="M72" s="64">
        <f t="shared" si="2"/>
        <v>10</v>
      </c>
      <c r="N72" s="25">
        <v>10000</v>
      </c>
      <c r="O72" s="24"/>
      <c r="P72" s="18"/>
      <c r="Q72" s="2"/>
    </row>
    <row r="73" spans="1:17" ht="12.75" customHeight="1">
      <c r="A73" s="23"/>
      <c r="B73" s="75" t="s">
        <v>21</v>
      </c>
      <c r="C73" s="75"/>
      <c r="D73" s="75"/>
      <c r="E73" s="75"/>
      <c r="F73" s="75"/>
      <c r="G73" s="76"/>
      <c r="H73" s="29" t="s">
        <v>24</v>
      </c>
      <c r="I73" s="28" t="s">
        <v>20</v>
      </c>
      <c r="J73" s="27">
        <v>10000</v>
      </c>
      <c r="K73" s="59">
        <f t="shared" ref="K73:K86" si="3">L73/1000</f>
        <v>10</v>
      </c>
      <c r="L73" s="26">
        <v>10000</v>
      </c>
      <c r="M73" s="64">
        <f t="shared" ref="M73:M86" si="4">N73/1000</f>
        <v>10</v>
      </c>
      <c r="N73" s="25">
        <v>10000</v>
      </c>
      <c r="O73" s="24"/>
      <c r="P73" s="18"/>
      <c r="Q73" s="2"/>
    </row>
    <row r="74" spans="1:17" ht="12.75" customHeight="1">
      <c r="A74" s="23"/>
      <c r="B74" s="66" t="s">
        <v>92</v>
      </c>
      <c r="C74" s="66"/>
      <c r="D74" s="66"/>
      <c r="E74" s="66"/>
      <c r="F74" s="66"/>
      <c r="G74" s="67"/>
      <c r="H74" s="29">
        <v>7000020620</v>
      </c>
      <c r="I74" s="28">
        <v>0</v>
      </c>
      <c r="J74" s="27"/>
      <c r="K74" s="59">
        <f t="shared" si="3"/>
        <v>763.13658999999996</v>
      </c>
      <c r="L74" s="26">
        <v>763136.59</v>
      </c>
      <c r="M74" s="64">
        <f t="shared" si="4"/>
        <v>1526.7305800000001</v>
      </c>
      <c r="N74" s="25">
        <v>1526730.58</v>
      </c>
      <c r="O74" s="24"/>
      <c r="P74" s="18"/>
      <c r="Q74" s="2"/>
    </row>
    <row r="75" spans="1:17" ht="12.75" customHeight="1">
      <c r="A75" s="23"/>
      <c r="B75" s="66" t="s">
        <v>23</v>
      </c>
      <c r="C75" s="66"/>
      <c r="D75" s="66"/>
      <c r="E75" s="66"/>
      <c r="F75" s="66"/>
      <c r="G75" s="67"/>
      <c r="H75" s="29">
        <v>7000020620</v>
      </c>
      <c r="I75" s="28">
        <v>800</v>
      </c>
      <c r="J75" s="27"/>
      <c r="K75" s="59">
        <f t="shared" si="3"/>
        <v>763.13658999999996</v>
      </c>
      <c r="L75" s="26">
        <v>763136.59</v>
      </c>
      <c r="M75" s="64">
        <f t="shared" si="4"/>
        <v>1526.7305800000001</v>
      </c>
      <c r="N75" s="25">
        <v>1526730.58</v>
      </c>
      <c r="O75" s="24"/>
      <c r="P75" s="18"/>
      <c r="Q75" s="2"/>
    </row>
    <row r="76" spans="1:17" ht="12.75" customHeight="1">
      <c r="A76" s="23"/>
      <c r="B76" s="66" t="s">
        <v>21</v>
      </c>
      <c r="C76" s="66"/>
      <c r="D76" s="66"/>
      <c r="E76" s="66"/>
      <c r="F76" s="66"/>
      <c r="G76" s="67"/>
      <c r="H76" s="29">
        <v>7000020620</v>
      </c>
      <c r="I76" s="28">
        <v>870</v>
      </c>
      <c r="J76" s="27"/>
      <c r="K76" s="59">
        <f t="shared" si="3"/>
        <v>763.13658999999996</v>
      </c>
      <c r="L76" s="26">
        <v>763136.59</v>
      </c>
      <c r="M76" s="64">
        <f t="shared" si="4"/>
        <v>1526.7305800000001</v>
      </c>
      <c r="N76" s="25">
        <v>1526730.58</v>
      </c>
      <c r="O76" s="24"/>
      <c r="P76" s="18"/>
      <c r="Q76" s="2"/>
    </row>
    <row r="77" spans="1:17" ht="21.75" customHeight="1">
      <c r="A77" s="23"/>
      <c r="B77" s="75" t="s">
        <v>19</v>
      </c>
      <c r="C77" s="75"/>
      <c r="D77" s="75"/>
      <c r="E77" s="75"/>
      <c r="F77" s="75"/>
      <c r="G77" s="76"/>
      <c r="H77" s="29" t="s">
        <v>15</v>
      </c>
      <c r="I77" s="28" t="s">
        <v>12</v>
      </c>
      <c r="J77" s="27">
        <v>219000</v>
      </c>
      <c r="K77" s="59">
        <f t="shared" si="3"/>
        <v>245.5</v>
      </c>
      <c r="L77" s="26">
        <v>245500</v>
      </c>
      <c r="M77" s="64">
        <f t="shared" si="4"/>
        <v>260.10000000000002</v>
      </c>
      <c r="N77" s="25">
        <v>260100</v>
      </c>
      <c r="O77" s="24"/>
      <c r="P77" s="18"/>
      <c r="Q77" s="2"/>
    </row>
    <row r="78" spans="1:17" ht="32.25" customHeight="1">
      <c r="A78" s="23"/>
      <c r="B78" s="75" t="s">
        <v>18</v>
      </c>
      <c r="C78" s="75"/>
      <c r="D78" s="75"/>
      <c r="E78" s="75"/>
      <c r="F78" s="75"/>
      <c r="G78" s="76"/>
      <c r="H78" s="29" t="s">
        <v>15</v>
      </c>
      <c r="I78" s="28" t="s">
        <v>17</v>
      </c>
      <c r="J78" s="27">
        <v>219000</v>
      </c>
      <c r="K78" s="59">
        <f t="shared" si="3"/>
        <v>245.5</v>
      </c>
      <c r="L78" s="26">
        <v>245500</v>
      </c>
      <c r="M78" s="64">
        <f t="shared" si="4"/>
        <v>260.10000000000002</v>
      </c>
      <c r="N78" s="25">
        <v>260100</v>
      </c>
      <c r="O78" s="24"/>
      <c r="P78" s="18"/>
      <c r="Q78" s="2"/>
    </row>
    <row r="79" spans="1:17" ht="12.75" customHeight="1">
      <c r="A79" s="23"/>
      <c r="B79" s="75" t="s">
        <v>16</v>
      </c>
      <c r="C79" s="75"/>
      <c r="D79" s="75"/>
      <c r="E79" s="75"/>
      <c r="F79" s="75"/>
      <c r="G79" s="76"/>
      <c r="H79" s="29" t="s">
        <v>15</v>
      </c>
      <c r="I79" s="28" t="s">
        <v>14</v>
      </c>
      <c r="J79" s="27">
        <v>219000</v>
      </c>
      <c r="K79" s="59">
        <f t="shared" si="3"/>
        <v>245.5</v>
      </c>
      <c r="L79" s="26">
        <v>245500</v>
      </c>
      <c r="M79" s="64">
        <f t="shared" si="4"/>
        <v>260.10000000000002</v>
      </c>
      <c r="N79" s="25">
        <v>260100</v>
      </c>
      <c r="O79" s="24"/>
      <c r="P79" s="18"/>
      <c r="Q79" s="2"/>
    </row>
    <row r="80" spans="1:17" ht="12.75" customHeight="1">
      <c r="A80" s="23"/>
      <c r="B80" s="75" t="s">
        <v>13</v>
      </c>
      <c r="C80" s="75"/>
      <c r="D80" s="75"/>
      <c r="E80" s="75"/>
      <c r="F80" s="75"/>
      <c r="G80" s="76"/>
      <c r="H80" s="29" t="s">
        <v>3</v>
      </c>
      <c r="I80" s="28" t="s">
        <v>12</v>
      </c>
      <c r="J80" s="27">
        <v>5787568.8399999999</v>
      </c>
      <c r="K80" s="59">
        <f t="shared" si="3"/>
        <v>4144.8519999999999</v>
      </c>
      <c r="L80" s="26">
        <v>4144852</v>
      </c>
      <c r="M80" s="64">
        <f t="shared" si="4"/>
        <v>4074.8</v>
      </c>
      <c r="N80" s="25">
        <v>4074800</v>
      </c>
      <c r="O80" s="24"/>
      <c r="P80" s="18"/>
      <c r="Q80" s="2"/>
    </row>
    <row r="81" spans="1:17" ht="12.75" customHeight="1">
      <c r="A81" s="23"/>
      <c r="B81" s="75" t="s">
        <v>11</v>
      </c>
      <c r="C81" s="75"/>
      <c r="D81" s="75"/>
      <c r="E81" s="75"/>
      <c r="F81" s="75"/>
      <c r="G81" s="76"/>
      <c r="H81" s="29" t="s">
        <v>3</v>
      </c>
      <c r="I81" s="28" t="s">
        <v>10</v>
      </c>
      <c r="J81" s="27">
        <v>5547568.8399999999</v>
      </c>
      <c r="K81" s="59">
        <f t="shared" si="3"/>
        <v>4144.8519999999999</v>
      </c>
      <c r="L81" s="26">
        <v>4144852</v>
      </c>
      <c r="M81" s="64">
        <f t="shared" si="4"/>
        <v>4074.8</v>
      </c>
      <c r="N81" s="25">
        <v>4074800</v>
      </c>
      <c r="O81" s="24"/>
      <c r="P81" s="18"/>
      <c r="Q81" s="2"/>
    </row>
    <row r="82" spans="1:17" ht="21.75" customHeight="1" thickBot="1">
      <c r="A82" s="23"/>
      <c r="B82" s="75" t="s">
        <v>9</v>
      </c>
      <c r="C82" s="75"/>
      <c r="D82" s="75"/>
      <c r="E82" s="75"/>
      <c r="F82" s="75"/>
      <c r="G82" s="76"/>
      <c r="H82" s="29" t="s">
        <v>3</v>
      </c>
      <c r="I82" s="28" t="s">
        <v>8</v>
      </c>
      <c r="J82" s="27">
        <v>5547568.8399999999</v>
      </c>
      <c r="K82" s="61">
        <f t="shared" si="3"/>
        <v>4144.8519999999999</v>
      </c>
      <c r="L82" s="26">
        <v>4144852</v>
      </c>
      <c r="M82" s="64">
        <f t="shared" si="4"/>
        <v>4074.8</v>
      </c>
      <c r="N82" s="25">
        <v>4074800</v>
      </c>
      <c r="O82" s="24"/>
      <c r="P82" s="18"/>
      <c r="Q82" s="2"/>
    </row>
    <row r="83" spans="1:17" ht="12.75" customHeight="1" thickBot="1">
      <c r="A83" s="23"/>
      <c r="B83" s="75" t="s">
        <v>7</v>
      </c>
      <c r="C83" s="75"/>
      <c r="D83" s="75"/>
      <c r="E83" s="75"/>
      <c r="F83" s="75"/>
      <c r="G83" s="76"/>
      <c r="H83" s="29" t="s">
        <v>3</v>
      </c>
      <c r="I83" s="28" t="s">
        <v>6</v>
      </c>
      <c r="J83" s="27">
        <v>240000</v>
      </c>
      <c r="K83" s="62">
        <f t="shared" si="3"/>
        <v>180</v>
      </c>
      <c r="L83" s="60">
        <v>180000</v>
      </c>
      <c r="M83" s="64">
        <f t="shared" si="4"/>
        <v>180</v>
      </c>
      <c r="N83" s="25">
        <v>180000</v>
      </c>
      <c r="O83" s="24"/>
      <c r="P83" s="18"/>
      <c r="Q83" s="2"/>
    </row>
    <row r="84" spans="1:17" ht="12.75" customHeight="1" thickBot="1">
      <c r="A84" s="23"/>
      <c r="B84" s="82" t="s">
        <v>5</v>
      </c>
      <c r="C84" s="82"/>
      <c r="D84" s="82"/>
      <c r="E84" s="82"/>
      <c r="F84" s="82"/>
      <c r="G84" s="83"/>
      <c r="H84" s="22" t="s">
        <v>3</v>
      </c>
      <c r="I84" s="21" t="s">
        <v>4</v>
      </c>
      <c r="J84" s="20">
        <v>240000</v>
      </c>
      <c r="K84" s="62">
        <f t="shared" si="3"/>
        <v>180</v>
      </c>
      <c r="L84" s="60">
        <v>180000</v>
      </c>
      <c r="M84" s="64">
        <f t="shared" si="4"/>
        <v>180</v>
      </c>
      <c r="N84" s="25">
        <v>180000</v>
      </c>
      <c r="O84" s="19"/>
      <c r="P84" s="18"/>
      <c r="Q84" s="2"/>
    </row>
    <row r="85" spans="1:17" ht="0.75" customHeight="1" thickBot="1">
      <c r="A85" s="4"/>
      <c r="B85" s="17"/>
      <c r="C85" s="4"/>
      <c r="D85" s="4"/>
      <c r="E85" s="4"/>
      <c r="F85" s="4"/>
      <c r="G85" s="4"/>
      <c r="H85" s="17" t="s">
        <v>3</v>
      </c>
      <c r="I85" s="4" t="s">
        <v>2</v>
      </c>
      <c r="J85" s="16">
        <v>28385426.949999999</v>
      </c>
      <c r="K85" s="61">
        <f t="shared" si="3"/>
        <v>28681.952289999997</v>
      </c>
      <c r="L85" s="15">
        <v>28681952.289999999</v>
      </c>
      <c r="M85" s="64">
        <f t="shared" si="4"/>
        <v>180</v>
      </c>
      <c r="N85" s="25">
        <v>180000</v>
      </c>
      <c r="O85" s="8"/>
      <c r="P85" s="3"/>
      <c r="Q85" s="7"/>
    </row>
    <row r="86" spans="1:17" ht="12.75" customHeight="1" thickBot="1">
      <c r="A86" s="14"/>
      <c r="B86" s="12"/>
      <c r="C86" s="13" t="s">
        <v>1</v>
      </c>
      <c r="D86" s="11"/>
      <c r="E86" s="11"/>
      <c r="F86" s="11"/>
      <c r="G86" s="11"/>
      <c r="H86" s="12"/>
      <c r="I86" s="11"/>
      <c r="J86" s="10">
        <v>28385426.949999999</v>
      </c>
      <c r="K86" s="62">
        <f t="shared" si="3"/>
        <v>30716.906859999999</v>
      </c>
      <c r="L86" s="9">
        <f>L8+L18+L26+L35+L41+L46</f>
        <v>30716906.859999999</v>
      </c>
      <c r="M86" s="64">
        <f t="shared" si="4"/>
        <v>30726.054670000001</v>
      </c>
      <c r="N86" s="9">
        <f>N8+N18+N26+N35+N41+N46</f>
        <v>30726054.670000002</v>
      </c>
      <c r="O86" s="8"/>
      <c r="P86" s="3"/>
      <c r="Q86" s="7"/>
    </row>
    <row r="87" spans="1:17" ht="12.75" customHeight="1">
      <c r="A87" s="7"/>
      <c r="B87" s="7"/>
      <c r="C87" s="7"/>
      <c r="D87" s="7"/>
      <c r="E87" s="7"/>
      <c r="F87" s="7"/>
      <c r="G87" s="7"/>
      <c r="H87" s="7"/>
      <c r="I87" s="7"/>
      <c r="J87" s="3"/>
      <c r="K87" s="3"/>
      <c r="L87" s="7"/>
      <c r="M87" s="7"/>
      <c r="N87" s="2"/>
      <c r="O87" s="2"/>
      <c r="P87" s="2"/>
      <c r="Q87" s="2"/>
    </row>
    <row r="88" spans="1:17" ht="11.25" customHeight="1">
      <c r="A88" s="6"/>
      <c r="B88" s="6"/>
      <c r="C88" s="6"/>
      <c r="D88" s="6"/>
      <c r="E88" s="6"/>
      <c r="F88" s="6"/>
      <c r="G88" s="3"/>
      <c r="H88" s="5"/>
      <c r="I88" s="3"/>
      <c r="J88" s="3"/>
      <c r="K88" s="3"/>
      <c r="L88" s="3"/>
      <c r="M88" s="3"/>
      <c r="N88" s="2"/>
      <c r="O88" s="2"/>
      <c r="P88" s="2"/>
      <c r="Q88" s="2"/>
    </row>
    <row r="89" spans="1:17" ht="11.25" customHeight="1">
      <c r="A89" s="4"/>
      <c r="B89" s="4"/>
      <c r="C89" s="4"/>
      <c r="D89" s="4"/>
      <c r="E89" s="3"/>
      <c r="F89" s="3"/>
      <c r="G89" s="3"/>
      <c r="H89" s="5"/>
      <c r="I89" s="3"/>
      <c r="J89" s="3"/>
      <c r="K89" s="3"/>
      <c r="L89" s="3"/>
      <c r="M89" s="3"/>
      <c r="N89" s="2"/>
      <c r="O89" s="2"/>
      <c r="P89" s="2"/>
      <c r="Q89" s="2"/>
    </row>
    <row r="90" spans="1:17" ht="12.75" customHeight="1">
      <c r="A90" s="4"/>
      <c r="B90" s="4"/>
      <c r="C90" s="4"/>
      <c r="D90" s="4"/>
      <c r="E90" s="3"/>
      <c r="F90" s="3"/>
      <c r="G90" s="3"/>
      <c r="H90" s="4"/>
      <c r="I90" s="3"/>
      <c r="J90" s="3"/>
      <c r="K90" s="3"/>
      <c r="L90" s="3"/>
      <c r="M90" s="3"/>
      <c r="N90" s="2"/>
      <c r="O90" s="2"/>
      <c r="P90" s="2"/>
      <c r="Q90" s="2"/>
    </row>
    <row r="91" spans="1:17" ht="11.25" customHeight="1">
      <c r="A91" s="6"/>
      <c r="B91" s="6"/>
      <c r="C91" s="6"/>
      <c r="D91" s="6"/>
      <c r="E91" s="6"/>
      <c r="F91" s="6"/>
      <c r="G91" s="3"/>
      <c r="H91" s="5"/>
      <c r="I91" s="3"/>
      <c r="J91" s="3"/>
      <c r="K91" s="3"/>
      <c r="L91" s="3"/>
      <c r="M91" s="3"/>
      <c r="N91" s="2"/>
      <c r="O91" s="2"/>
      <c r="P91" s="2"/>
      <c r="Q91" s="2"/>
    </row>
    <row r="92" spans="1:17" ht="11.25" customHeight="1">
      <c r="A92" s="4"/>
      <c r="B92" s="4"/>
      <c r="C92" s="4"/>
      <c r="D92" s="4"/>
      <c r="E92" s="3"/>
      <c r="F92" s="3"/>
      <c r="G92" s="3"/>
      <c r="H92" s="5"/>
      <c r="I92" s="3"/>
      <c r="J92" s="3"/>
      <c r="K92" s="3"/>
      <c r="L92" s="3"/>
      <c r="M92" s="3"/>
      <c r="N92" s="2"/>
      <c r="O92" s="2"/>
      <c r="P92" s="2"/>
      <c r="Q92" s="2"/>
    </row>
    <row r="93" spans="1:17" ht="11.25" customHeight="1">
      <c r="A93" s="4"/>
      <c r="B93" s="4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2"/>
      <c r="O93" s="2"/>
      <c r="P93" s="2"/>
      <c r="Q93" s="2"/>
    </row>
    <row r="94" spans="1:17" ht="12.75" customHeight="1">
      <c r="A94" s="3" t="s">
        <v>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/>
      <c r="O94" s="2"/>
      <c r="P94" s="2"/>
      <c r="Q94" s="2"/>
    </row>
  </sheetData>
  <mergeCells count="70">
    <mergeCell ref="B84:G84"/>
    <mergeCell ref="B72:G72"/>
    <mergeCell ref="B78:G78"/>
    <mergeCell ref="B81:G81"/>
    <mergeCell ref="B83:G83"/>
    <mergeCell ref="B82:G82"/>
    <mergeCell ref="B80:G80"/>
    <mergeCell ref="B40:G40"/>
    <mergeCell ref="B70:G70"/>
    <mergeCell ref="B73:G73"/>
    <mergeCell ref="B79:G79"/>
    <mergeCell ref="B71:G71"/>
    <mergeCell ref="B77:G77"/>
    <mergeCell ref="B55:G55"/>
    <mergeCell ref="B58:G58"/>
    <mergeCell ref="B61:G61"/>
    <mergeCell ref="B64:G64"/>
    <mergeCell ref="B57:G57"/>
    <mergeCell ref="B43:G43"/>
    <mergeCell ref="B45:G45"/>
    <mergeCell ref="B49:G49"/>
    <mergeCell ref="B51:G51"/>
    <mergeCell ref="B53:G53"/>
    <mergeCell ref="B60:G60"/>
    <mergeCell ref="B44:G44"/>
    <mergeCell ref="B48:G48"/>
    <mergeCell ref="B50:G50"/>
    <mergeCell ref="B52:G52"/>
    <mergeCell ref="B46:G46"/>
    <mergeCell ref="B47:G47"/>
    <mergeCell ref="B54:G54"/>
    <mergeCell ref="B56:G56"/>
    <mergeCell ref="B59:G59"/>
    <mergeCell ref="B69:G69"/>
    <mergeCell ref="B62:G62"/>
    <mergeCell ref="B65:G65"/>
    <mergeCell ref="B67:G67"/>
    <mergeCell ref="B68:G68"/>
    <mergeCell ref="B63:G63"/>
    <mergeCell ref="B66:G66"/>
    <mergeCell ref="B42:G42"/>
    <mergeCell ref="B20:G20"/>
    <mergeCell ref="B23:G23"/>
    <mergeCell ref="B29:G29"/>
    <mergeCell ref="B32:G32"/>
    <mergeCell ref="B38:G38"/>
    <mergeCell ref="B26:G26"/>
    <mergeCell ref="B35:G35"/>
    <mergeCell ref="B41:G41"/>
    <mergeCell ref="B21:G21"/>
    <mergeCell ref="B39:G39"/>
    <mergeCell ref="B37:G37"/>
    <mergeCell ref="B36:G36"/>
    <mergeCell ref="B28:G28"/>
    <mergeCell ref="B31:G31"/>
    <mergeCell ref="B34:G34"/>
    <mergeCell ref="B27:G27"/>
    <mergeCell ref="B19:G19"/>
    <mergeCell ref="B25:G25"/>
    <mergeCell ref="B24:G24"/>
    <mergeCell ref="B30:G30"/>
    <mergeCell ref="B33:G33"/>
    <mergeCell ref="I6:I7"/>
    <mergeCell ref="H6:H7"/>
    <mergeCell ref="B6:B7"/>
    <mergeCell ref="B4:N4"/>
    <mergeCell ref="K6:M6"/>
    <mergeCell ref="B22:G22"/>
    <mergeCell ref="B17:G17"/>
    <mergeCell ref="B18:G1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6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1</cp:lastModifiedBy>
  <cp:lastPrinted>2019-12-25T12:41:52Z</cp:lastPrinted>
  <dcterms:created xsi:type="dcterms:W3CDTF">2019-12-25T12:37:53Z</dcterms:created>
  <dcterms:modified xsi:type="dcterms:W3CDTF">2021-01-28T09:59:41Z</dcterms:modified>
</cp:coreProperties>
</file>